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Nam 2024\1. Bao cao\Bao cao thang\Thang 4\"/>
    </mc:Choice>
  </mc:AlternateContent>
  <xr:revisionPtr revIDLastSave="0" documentId="13_ncr:1_{E5C69DF3-4BA7-4BF4-807F-16B01F1B6795}" xr6:coauthVersionLast="47" xr6:coauthVersionMax="47" xr10:uidLastSave="{00000000-0000-0000-0000-000000000000}"/>
  <bookViews>
    <workbookView xWindow="-120" yWindow="-120" windowWidth="20730" windowHeight="11160" activeTab="6" xr2:uid="{00000000-000D-0000-FFFF-FFFF00000000}"/>
  </bookViews>
  <sheets>
    <sheet name="Biểu 01" sheetId="3" r:id="rId1"/>
    <sheet name="Biểu2DVC" sheetId="8" r:id="rId2"/>
    <sheet name="Biểu3BCCI" sheetId="9" r:id="rId3"/>
    <sheet name="Biểu 01QH" sheetId="1" r:id="rId4"/>
    <sheet name="Biểu 01BS" sheetId="4" r:id="rId5"/>
    <sheet name="Biểu 01TL" sheetId="5" r:id="rId6"/>
    <sheet name="Biểu 04 Phí" sheetId="6" r:id="rId7"/>
  </sheets>
  <definedNames>
    <definedName name="_GoBack" localSheetId="0">'Biểu 01'!#REF!</definedName>
    <definedName name="_xlnm.Print_Titles" localSheetId="4">'Biểu 01BS'!$4:$4</definedName>
    <definedName name="_xlnm.Print_Titles" localSheetId="3">'Biểu 01QH'!$4:$4</definedName>
    <definedName name="_xlnm.Print_Titles" localSheetId="5">'Biểu 01TL'!$4:$4</definedName>
    <definedName name="_xlnm.Print_Titles" localSheetId="1">Biểu2DVC!$5:$6</definedName>
    <definedName name="_xlnm.Print_Titles" localSheetId="2">Biểu3BCCI!$3:$5</definedName>
  </definedNames>
  <calcPr calcId="191029"/>
</workbook>
</file>

<file path=xl/calcChain.xml><?xml version="1.0" encoding="utf-8"?>
<calcChain xmlns="http://schemas.openxmlformats.org/spreadsheetml/2006/main">
  <c r="H15" i="8" l="1"/>
  <c r="G15" i="8"/>
  <c r="D9" i="6"/>
  <c r="E9" i="6"/>
  <c r="F9" i="6"/>
  <c r="G9" i="6"/>
  <c r="D7" i="6"/>
  <c r="E7" i="6"/>
  <c r="E11" i="6" s="1"/>
  <c r="G10" i="6"/>
  <c r="G8" i="6"/>
  <c r="G7" i="6" s="1"/>
  <c r="F8" i="6"/>
  <c r="F7" i="6" s="1"/>
  <c r="C10" i="6"/>
  <c r="C9" i="6" s="1"/>
  <c r="C8" i="6"/>
  <c r="C7" i="6" s="1"/>
  <c r="D7" i="9"/>
  <c r="E7" i="9"/>
  <c r="F7" i="9"/>
  <c r="G7" i="9"/>
  <c r="H7" i="9"/>
  <c r="I7" i="9"/>
  <c r="J7" i="9"/>
  <c r="K7" i="9"/>
  <c r="L7" i="9"/>
  <c r="M7" i="9"/>
  <c r="N7" i="9"/>
  <c r="O7" i="9"/>
  <c r="Q7" i="9"/>
  <c r="C7" i="9"/>
  <c r="C10" i="3"/>
  <c r="C11" i="3" s="1"/>
  <c r="F10" i="3"/>
  <c r="J10" i="3"/>
  <c r="J11" i="3" s="1"/>
  <c r="D11" i="3"/>
  <c r="E11" i="3"/>
  <c r="F11" i="3"/>
  <c r="G11" i="3"/>
  <c r="H11" i="3"/>
  <c r="I11" i="3"/>
  <c r="K11" i="3"/>
  <c r="L11" i="3"/>
  <c r="M11" i="3"/>
  <c r="N11" i="3"/>
  <c r="O11" i="3"/>
  <c r="Q11" i="3"/>
  <c r="R11" i="3"/>
  <c r="T11" i="3"/>
  <c r="U11" i="3"/>
  <c r="V11" i="3"/>
  <c r="F11" i="6" l="1"/>
  <c r="G11" i="6"/>
  <c r="D11" i="6"/>
  <c r="C11" i="6"/>
  <c r="W11" i="3"/>
  <c r="R6" i="9"/>
  <c r="R7" i="9" s="1"/>
  <c r="P6" i="9"/>
  <c r="P7" i="9" s="1"/>
  <c r="P10" i="3"/>
  <c r="S10" i="3" l="1"/>
  <c r="S11" i="3" s="1"/>
  <c r="P11" i="3"/>
</calcChain>
</file>

<file path=xl/sharedStrings.xml><?xml version="1.0" encoding="utf-8"?>
<sst xmlns="http://schemas.openxmlformats.org/spreadsheetml/2006/main" count="212" uniqueCount="123">
  <si>
    <t>STT</t>
  </si>
  <si>
    <t>Số biên nhận</t>
  </si>
  <si>
    <t xml:space="preserve">  Tên thủ tục hành chính</t>
  </si>
  <si>
    <t xml:space="preserve"> Chủ hồ sơ</t>
  </si>
  <si>
    <t>Ngày nộp</t>
  </si>
  <si>
    <t xml:space="preserve"> Ngày hẹn trả</t>
  </si>
  <si>
    <t xml:space="preserve"> Kết quả</t>
  </si>
  <si>
    <t>Lý do</t>
  </si>
  <si>
    <t>Ghi chú</t>
  </si>
  <si>
    <t>Tên đơn vị</t>
  </si>
  <si>
    <t>TT</t>
  </si>
  <si>
    <t>Kết quả giải quyết</t>
  </si>
  <si>
    <t>Hồ sơ đề nghị bổ sung</t>
  </si>
  <si>
    <t>Hồ sơ trả lại cho tổ chức công dân</t>
  </si>
  <si>
    <t xml:space="preserve">Hồ sơ liên thông </t>
  </si>
  <si>
    <t>Số hồ sơ nhận giải quyết</t>
  </si>
  <si>
    <t>Số hồ sơ đã giải quyết</t>
  </si>
  <si>
    <t>Số hồ sơ đang giải quyết</t>
  </si>
  <si>
    <t>Tổng số</t>
  </si>
  <si>
    <t>Trong đó</t>
  </si>
  <si>
    <t>Trả trước thời hạn</t>
  </si>
  <si>
    <t>Trả đúng thời hạn</t>
  </si>
  <si>
    <t>Trả quá hạn</t>
  </si>
  <si>
    <t>Chưa đến hạn</t>
  </si>
  <si>
    <t>Quá hạn</t>
  </si>
  <si>
    <t>3=4+5=6+10</t>
  </si>
  <si>
    <t>6=7+8+9</t>
  </si>
  <si>
    <t>10=11+12</t>
  </si>
  <si>
    <t>Lĩnh vực</t>
  </si>
  <si>
    <t xml:space="preserve">Số kỳ trước </t>
  </si>
  <si>
    <t>Số tiếp nhận trong kỳ</t>
  </si>
  <si>
    <t>Biểu 01QH</t>
  </si>
  <si>
    <t xml:space="preserve"> Tên đơn vị</t>
  </si>
  <si>
    <r>
      <t xml:space="preserve">Số thu </t>
    </r>
    <r>
      <rPr>
        <b/>
        <i/>
        <sz val="13"/>
        <color indexed="8"/>
        <rFont val="Times New Roman"/>
        <family val="1"/>
      </rPr>
      <t>(đồng)</t>
    </r>
  </si>
  <si>
    <t>Tổng</t>
  </si>
  <si>
    <t>Phí</t>
  </si>
  <si>
    <t>Lệ phí</t>
  </si>
  <si>
    <t xml:space="preserve">Để lại đơn vị </t>
  </si>
  <si>
    <t>Nộp Ngân sách Nhà nước</t>
  </si>
  <si>
    <t>Tổng số tiền</t>
  </si>
  <si>
    <t>Người lập biểu</t>
  </si>
  <si>
    <t>Biểu 01BS</t>
  </si>
  <si>
    <t>Biểu 01TL</t>
  </si>
  <si>
    <t>Biểu 01</t>
  </si>
  <si>
    <r>
      <t>Chia theo quy định</t>
    </r>
    <r>
      <rPr>
        <b/>
        <i/>
        <sz val="13"/>
        <color indexed="8"/>
        <rFont val="Times New Roman"/>
        <family val="1"/>
      </rPr>
      <t xml:space="preserve"> (đồng)</t>
    </r>
  </si>
  <si>
    <t>Tổng
 số</t>
  </si>
  <si>
    <t>Hồ sơ 
giải quyết DVC mức độ 3, 4</t>
  </si>
  <si>
    <t>Mức 3</t>
  </si>
  <si>
    <t>Mức 4</t>
  </si>
  <si>
    <t>Tiếp nhận</t>
  </si>
  <si>
    <t>Trả kết quả</t>
  </si>
  <si>
    <t>Tỷ lệ (%)</t>
  </si>
  <si>
    <t>Mức độ 3</t>
  </si>
  <si>
    <t>Mức độ 4</t>
  </si>
  <si>
    <t>TTHC cung cấp trực tuyến mức độ 3, 4 có phát sinh hồ sơ</t>
  </si>
  <si>
    <t>Số hồ sơ phát sinh
trực tuyến mức độ 3, 4</t>
  </si>
  <si>
    <t>Tỷ lệ hồ sơ phát sinh 
DVC 3,4
(%)</t>
  </si>
  <si>
    <t>(1)</t>
  </si>
  <si>
    <t>(2)</t>
  </si>
  <si>
    <t>(3)</t>
  </si>
  <si>
    <t>(4)</t>
  </si>
  <si>
    <t>(5)</t>
  </si>
  <si>
    <t>(6)</t>
  </si>
  <si>
    <t>(9)</t>
  </si>
  <si>
    <t>TỔNG CỘNG</t>
  </si>
  <si>
    <t>Tỷ lệ
(%)</t>
  </si>
  <si>
    <t>Số lượng</t>
  </si>
  <si>
    <t>(5)=(4)/(2)+(3)</t>
  </si>
  <si>
    <t>(7)</t>
  </si>
  <si>
    <t>(8)=(7)/(6)</t>
  </si>
  <si>
    <t xml:space="preserve">Sở, ngành
</t>
  </si>
  <si>
    <t>Tổng số TTHC thực hiện tại Trung tâm PVHCC</t>
  </si>
  <si>
    <t xml:space="preserve">Tổng </t>
  </si>
  <si>
    <t>(12)</t>
  </si>
  <si>
    <t>Số TTHC được triển khai thực hiện BCCI</t>
  </si>
  <si>
    <t>Tổng số hồ sơ được sử dụng DV BCCI (%)</t>
  </si>
  <si>
    <t>Hồ sơ tiếp nhận/trả kết quả
dịch vụ BCCI</t>
  </si>
  <si>
    <t>Tiếp nhận và trả kết quả</t>
  </si>
  <si>
    <t>(8)</t>
  </si>
  <si>
    <t xml:space="preserve">Tỷ lệ TTHC đã triển khai có phát sinh hồ sơ qua DVBCCI (%) </t>
  </si>
  <si>
    <t>(10)=
(6)/(2)</t>
  </si>
  <si>
    <t>(11)</t>
  </si>
  <si>
    <t>Cột (2), (3), (4), (5): cập nhật số liệu công bố mới nhất theo quyết định hiện hành</t>
  </si>
  <si>
    <t>Số TTHC đã triển khai có phát sinh hồ sơ BCCI</t>
  </si>
  <si>
    <t xml:space="preserve">Số hồ sơ phát sinh </t>
  </si>
  <si>
    <t>Biểu 04</t>
  </si>
  <si>
    <t>Biểu 02/DVC</t>
  </si>
  <si>
    <t>Biểu 03/BCCI</t>
  </si>
  <si>
    <t>*Ghi chú điền biểu: Cột (1): Cập nhật TTHC giải quyết tại Trung tâm theo công bố hiện hành, ghi chú rõ tăng hay giảm bao nhiêu TTHC</t>
  </si>
  <si>
    <t>(13)</t>
  </si>
  <si>
    <t>(14)=
(13)/(11)</t>
  </si>
  <si>
    <t>(15)</t>
  </si>
  <si>
    <t>(16)=
(15)/(12)</t>
  </si>
  <si>
    <t>Sở Khoa học và Công nghệ</t>
  </si>
  <si>
    <t>SỞ KHOA HỌC VÀ CÔNG NGHỆ</t>
  </si>
  <si>
    <r>
      <t xml:space="preserve">Tổng số hồ sơ phát sinh </t>
    </r>
    <r>
      <rPr>
        <i/>
        <sz val="11"/>
        <rFont val="Times New Roman"/>
        <family val="1"/>
      </rPr>
      <t>(đối với TTHC được triển khai BCCI)</t>
    </r>
  </si>
  <si>
    <t>Thủ tục kiểm tra nhà nước về chất lượng sản phẩm, hàng hóa nhóm 2 nhập khẩu</t>
  </si>
  <si>
    <t>Phòng Quản lý Công nghệ và Thị trường Công nghệ</t>
  </si>
  <si>
    <t>23=20/5</t>
  </si>
  <si>
    <t>Khoa học và Công nghệ</t>
  </si>
  <si>
    <t>19=16/5</t>
  </si>
  <si>
    <t xml:space="preserve"> </t>
  </si>
  <si>
    <t>Chi cục Tiêu chuẩn Đo lường Chất lượng</t>
  </si>
  <si>
    <t>Doãn Hải Đông</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</si>
  <si>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</si>
  <si>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Thẩm định cấp giấy phép, vận hành xử dụng thiết bị chiếu xạ</t>
  </si>
  <si>
    <t>Đăng ký công bố hợp chuẩn, hợp quy</t>
  </si>
  <si>
    <t>X</t>
  </si>
  <si>
    <r>
      <t xml:space="preserve">Sở, ngành/Tên TTHC DVC 3,4 
</t>
    </r>
    <r>
      <rPr>
        <b/>
        <i/>
        <sz val="14"/>
        <color theme="1"/>
        <rFont val="Times New Roman"/>
        <family val="1"/>
      </rPr>
      <t>(Ban hành kèm theo QĐ 645/QĐ-UBND ngày 09/4/2021)
Lưu ý: Cập nhật TTHC 3,4 khi có công bố mới</t>
    </r>
  </si>
  <si>
    <t>Thủ tục đăng ký công bố hợp chuẩn dựa trên kết quả tự đánh giá của tổ chức, cá nhân sản xuất, kinh doanh</t>
  </si>
  <si>
    <t>Thủ tục thẩm tra công nghệ các dự án đầu tư</t>
  </si>
  <si>
    <t>BÁO CÁO TỔNG HỢP HỒ SƠ TIẾP NHẬN VÀ KẾT QUẢ GIẢI QUYẾT THỦ TỤC HÀNH CHÍNH
Từ ngày 15 tháng 03 năm 2024 đến ngày 14 tháng 04 năm 2024</t>
  </si>
  <si>
    <t>Ngày 15 tháng 04 năm 2024</t>
  </si>
  <si>
    <r>
      <t xml:space="preserve">BÁO CÁO THỦ TỤC HÀNH CHÍNH VÀ HỒ SƠ BƯU CHÍNH CÔNG ÍCH 
</t>
    </r>
    <r>
      <rPr>
        <b/>
        <i/>
        <sz val="12"/>
        <rFont val="Times New Roman"/>
        <family val="1"/>
      </rPr>
      <t>Từ ngày 15 tháng 03 năm 2024 đến ngày 14 tháng 04 năm 2024</t>
    </r>
  </si>
  <si>
    <t>DANH SÁCH HỒ SƠ QUÁ HẠN 
Từ ngày 15 tháng 03 năm 2024 đến ngày 14 tháng 04 năm 2024</t>
  </si>
  <si>
    <r>
      <t xml:space="preserve">DANH SÁCH HỒ SƠ YÊU CẦU BỔ SUNG
</t>
    </r>
    <r>
      <rPr>
        <b/>
        <i/>
        <sz val="14"/>
        <color indexed="8"/>
        <rFont val="Times New Roman"/>
        <family val="1"/>
      </rPr>
      <t>Từ ngày 15 tháng 03 năm 2024 đến ngày 14 tháng 04 năm 2024</t>
    </r>
  </si>
  <si>
    <t>DANH SÁCH HỒ SƠ TRẢ LẠI
Từ ngày 15 tháng 03 năm 2024 đến ngày 14 tháng 04 năm 2024</t>
  </si>
  <si>
    <r>
      <t xml:space="preserve"> BẢNG TỔNG HỢP THU PHÍ, LỆ PHÍ GIẢI QUYẾT THỦ TỤC HÀNH CHÍNH 
TẠI TRUNG TÂM PHỤC VỤ HÀNH CHÍNH CÔNG
</t>
    </r>
    <r>
      <rPr>
        <b/>
        <i/>
        <sz val="13"/>
        <color indexed="8"/>
        <rFont val="Times New Roman"/>
        <family val="1"/>
      </rPr>
      <t>Từ ngày 15 tháng 03 năm 2024 đến ngày 14 tháng 04 năm 2024</t>
    </r>
  </si>
  <si>
    <t>Ngày  15 tháng 04 năm 2024</t>
  </si>
  <si>
    <t>Ngày 15  tháng 04 năm 2024</t>
  </si>
  <si>
    <t>Thủ tục cấp giấy phép tiến hành công việc bức xạ - Sử dụng thiết bị X-quang chẩn đoán trong y tế</t>
  </si>
  <si>
    <t>Thủ tục đăng ký công bố hợp chuẩn dựa trên kết quả chứng nhận hợp chuẩn của tổ chức chứng nhận</t>
  </si>
  <si>
    <t>Thủ tục sửa đổi giấy phép tiến hành công việc bức xạ - Sử dụng thiết bị X-quang chẩn đoán trong y tế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</si>
</sst>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8" x14ac:knownFonts="1">
    <font>
      <sz val="11"/>
      <color theme="1"/>
      <name val="Calibri"/>
      <family val="2"/>
      <scheme val="minor"/>
    </font>
    <font>
      <sz val="12"/>
      <name val="Times New Roman"/>
      <family val="1"/>
    </font>
    <font>
      <sz val="13"/>
      <name val="Times New Roman"/>
      <family val="1"/>
    </font>
    <font>
      <b/>
      <sz val="12"/>
      <name val="Times New Roman"/>
      <family val="1"/>
    </font>
    <font>
      <b/>
      <i/>
      <sz val="13"/>
      <color indexed="8"/>
      <name val="Times New Roman"/>
      <family val="1"/>
    </font>
    <font>
      <b/>
      <i/>
      <sz val="14"/>
      <color indexed="8"/>
      <name val="Times New Roman"/>
      <family val="1"/>
    </font>
    <font>
      <sz val="11"/>
      <name val="Times New Roman"/>
      <family val="1"/>
    </font>
    <font>
      <i/>
      <sz val="11"/>
      <name val="Times New Roman"/>
      <family val="1"/>
    </font>
    <font>
      <b/>
      <i/>
      <sz val="12"/>
      <name val="Times New Roman"/>
      <family val="1"/>
    </font>
    <font>
      <b/>
      <sz val="14"/>
      <name val="Times New Roman"/>
      <family val="1"/>
    </font>
    <font>
      <b/>
      <sz val="11"/>
      <name val="Times New Roman"/>
      <family val="1"/>
    </font>
    <font>
      <i/>
      <sz val="9"/>
      <name val="Times New Roman"/>
      <family val="1"/>
    </font>
    <font>
      <i/>
      <sz val="14"/>
      <name val="Times New Roman"/>
      <family val="1"/>
    </font>
    <font>
      <b/>
      <i/>
      <sz val="14"/>
      <name val="Times New Roman"/>
      <family val="1"/>
    </font>
    <font>
      <sz val="14"/>
      <name val="Times New Roman"/>
      <family val="1"/>
    </font>
    <font>
      <sz val="11"/>
      <color theme="1"/>
      <name val="Calibri"/>
      <family val="2"/>
      <scheme val="minor"/>
    </font>
    <font>
      <sz val="11"/>
      <color theme="1"/>
      <name val="Calibri"/>
      <family val="2"/>
      <charset val="163"/>
      <scheme val="minor"/>
    </font>
    <font>
      <sz val="14"/>
      <color theme="1"/>
      <name val="Times New Roman"/>
      <family val="1"/>
    </font>
    <font>
      <b/>
      <sz val="14"/>
      <color theme="1"/>
      <name val="Times New Roman"/>
      <family val="1"/>
    </font>
    <font>
      <sz val="12"/>
      <color theme="1"/>
      <name val="Times New Roman"/>
      <family val="1"/>
    </font>
    <font>
      <sz val="12"/>
      <color rgb="FF000000"/>
      <name val="Times New Roman"/>
      <family val="1"/>
    </font>
    <font>
      <sz val="13"/>
      <color theme="1"/>
      <name val="Times New Roman"/>
      <family val="1"/>
    </font>
    <font>
      <b/>
      <i/>
      <sz val="14"/>
      <color theme="1"/>
      <name val="Times New Roman"/>
      <family val="1"/>
    </font>
    <font>
      <b/>
      <i/>
      <sz val="13"/>
      <color theme="1"/>
      <name val="Times New Roman"/>
      <family val="1"/>
    </font>
    <font>
      <b/>
      <sz val="13"/>
      <color theme="1"/>
      <name val="Times New Roman"/>
      <family val="1"/>
    </font>
    <font>
      <i/>
      <sz val="14"/>
      <color theme="1"/>
      <name val="Times New Roman"/>
      <family val="1"/>
    </font>
    <font>
      <sz val="11"/>
      <name val="Calibri"/>
      <family val="2"/>
      <scheme val="minor"/>
    </font>
    <font>
      <sz val="12"/>
      <name val="Calibri"/>
      <family val="2"/>
      <scheme val="minor"/>
    </font>
    <font>
      <i/>
      <sz val="10"/>
      <name val="Calibri"/>
      <family val="2"/>
      <scheme val="minor"/>
    </font>
    <font>
      <b/>
      <sz val="11"/>
      <name val="Calibri"/>
      <family val="2"/>
      <scheme val="minor"/>
    </font>
    <font>
      <b/>
      <sz val="12"/>
      <name val="Calibri"/>
      <family val="2"/>
      <scheme val="minor"/>
    </font>
    <font>
      <b/>
      <i/>
      <sz val="10"/>
      <name val="Calibri"/>
      <family val="2"/>
      <scheme val="minor"/>
    </font>
    <font>
      <i/>
      <sz val="13"/>
      <color theme="1"/>
      <name val="Times New Roman"/>
      <family val="1"/>
    </font>
    <font>
      <sz val="10"/>
      <color theme="1"/>
      <name val="Times New Roman"/>
      <family val="1"/>
    </font>
    <font>
      <sz val="10.5"/>
      <color theme="1"/>
      <name val="Arial"/>
      <family val="2"/>
    </font>
    <font>
      <b/>
      <sz val="11"/>
      <color theme="1"/>
      <name val="Calibri"/>
      <family val="2"/>
      <scheme val="minor"/>
    </font>
    <font>
      <sz val="11"/>
      <color theme="1"/>
      <name val="Times New Roman"/>
      <family val="1"/>
    </font>
    <font>
      <b/>
      <sz val="13"/>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top/>
      <bottom/>
      <diagonal/>
    </border>
  </borders>
  <cellStyleXfs count="3">
    <xf numFmtId="0" fontId="0" fillId="0" borderId="0"/>
    <xf numFmtId="0" fontId="16" fillId="0" borderId="0"/>
    <xf numFmtId="43" fontId="15" fillId="0" borderId="0" applyFont="0" applyFill="0" applyBorder="0" applyAlignment="0" applyProtection="0"/>
  </cellStyleXfs>
  <cellXfs count="170">
    <xf numFmtId="0" fontId="0" fillId="0" borderId="0" xfId="0"/>
    <xf numFmtId="0" fontId="17" fillId="0" borderId="0" xfId="0" applyFont="1" applyAlignment="1">
      <alignment horizontal="center" vertical="center" wrapText="1"/>
    </xf>
    <xf numFmtId="0" fontId="18" fillId="0" borderId="1" xfId="0" applyFont="1" applyBorder="1" applyAlignment="1">
      <alignment horizontal="center" vertical="center" wrapText="1"/>
    </xf>
    <xf numFmtId="0" fontId="19" fillId="0" borderId="0" xfId="0" applyFont="1" applyAlignment="1">
      <alignment horizontal="center" vertical="center" wrapText="1"/>
    </xf>
    <xf numFmtId="49" fontId="20" fillId="2" borderId="1" xfId="0" applyNumberFormat="1" applyFont="1" applyFill="1" applyBorder="1" applyAlignment="1">
      <alignment horizontal="left" vertical="center" wrapText="1"/>
    </xf>
    <xf numFmtId="49" fontId="20"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7" fillId="0" borderId="0" xfId="0" applyFont="1" applyAlignment="1">
      <alignment vertical="center" wrapText="1"/>
    </xf>
    <xf numFmtId="0" fontId="18" fillId="0" borderId="1" xfId="0" applyFont="1" applyBorder="1" applyAlignment="1">
      <alignment vertical="center" wrapText="1"/>
    </xf>
    <xf numFmtId="49" fontId="20" fillId="2" borderId="1" xfId="0" applyNumberFormat="1" applyFont="1" applyFill="1" applyBorder="1" applyAlignment="1">
      <alignment vertical="center" wrapText="1"/>
    </xf>
    <xf numFmtId="0" fontId="19" fillId="0" borderId="1" xfId="0" applyFont="1" applyBorder="1" applyAlignment="1">
      <alignment horizontal="center" vertical="center" wrapText="1"/>
    </xf>
    <xf numFmtId="0" fontId="1" fillId="0" borderId="1" xfId="0" applyFont="1" applyBorder="1" applyAlignment="1">
      <alignment vertical="center" wrapText="1"/>
    </xf>
    <xf numFmtId="0" fontId="19" fillId="0" borderId="2" xfId="0" applyFont="1" applyBorder="1" applyAlignment="1">
      <alignment horizontal="center" vertical="center" wrapText="1"/>
    </xf>
    <xf numFmtId="0" fontId="17" fillId="0" borderId="1" xfId="0" applyFont="1" applyBorder="1" applyAlignment="1">
      <alignment vertical="center" wrapText="1"/>
    </xf>
    <xf numFmtId="0" fontId="1" fillId="0" borderId="1" xfId="0" quotePrefix="1" applyFont="1" applyBorder="1" applyAlignment="1">
      <alignment vertical="center" wrapText="1"/>
    </xf>
    <xf numFmtId="0" fontId="18" fillId="0" borderId="0" xfId="0" applyFont="1" applyAlignment="1">
      <alignment horizontal="center" vertical="center" wrapText="1"/>
    </xf>
    <xf numFmtId="0" fontId="21" fillId="0" borderId="1" xfId="0" applyFont="1" applyBorder="1" applyAlignment="1">
      <alignment horizontal="center" vertical="center" wrapText="1"/>
    </xf>
    <xf numFmtId="0" fontId="22" fillId="0" borderId="0" xfId="0" applyFont="1" applyAlignment="1">
      <alignment horizontal="center" vertical="center" wrapText="1"/>
    </xf>
    <xf numFmtId="0" fontId="18" fillId="0" borderId="0" xfId="0" applyFont="1" applyAlignment="1">
      <alignment vertical="center" wrapText="1"/>
    </xf>
    <xf numFmtId="0" fontId="17" fillId="0" borderId="1" xfId="0" applyFont="1" applyBorder="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4" fillId="0" borderId="1" xfId="0" applyFont="1" applyBorder="1" applyAlignment="1">
      <alignment horizontal="center" vertical="center" wrapText="1"/>
    </xf>
    <xf numFmtId="3" fontId="21" fillId="0" borderId="1" xfId="0" applyNumberFormat="1" applyFont="1" applyBorder="1" applyAlignment="1">
      <alignment horizontal="right" vertical="center" wrapText="1"/>
    </xf>
    <xf numFmtId="0" fontId="24" fillId="0" borderId="0" xfId="0" applyFont="1" applyAlignment="1">
      <alignment horizontal="center" vertical="center" wrapText="1"/>
    </xf>
    <xf numFmtId="0" fontId="17" fillId="0" borderId="0" xfId="0" applyFont="1" applyAlignment="1">
      <alignment horizontal="center"/>
    </xf>
    <xf numFmtId="0" fontId="17" fillId="0" borderId="0" xfId="0" applyFont="1"/>
    <xf numFmtId="0" fontId="17" fillId="3" borderId="0" xfId="0" applyFont="1" applyFill="1"/>
    <xf numFmtId="0" fontId="25" fillId="0" borderId="0" xfId="0" applyFont="1" applyAlignment="1">
      <alignment horizontal="center"/>
    </xf>
    <xf numFmtId="0" fontId="1" fillId="0" borderId="1" xfId="0" applyFont="1" applyBorder="1" applyAlignment="1">
      <alignment horizontal="center" vertical="center" wrapText="1"/>
    </xf>
    <xf numFmtId="49" fontId="20" fillId="2" borderId="1" xfId="0" applyNumberFormat="1" applyFont="1" applyFill="1" applyBorder="1" applyAlignment="1">
      <alignment horizontal="center" vertical="center" wrapText="1"/>
    </xf>
    <xf numFmtId="0" fontId="25" fillId="0" borderId="0" xfId="0" applyFont="1"/>
    <xf numFmtId="0" fontId="1" fillId="3" borderId="0" xfId="0" applyFont="1" applyFill="1" applyAlignment="1">
      <alignment horizontal="center"/>
    </xf>
    <xf numFmtId="0" fontId="3"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26" fillId="0" borderId="0" xfId="0" applyFont="1"/>
    <xf numFmtId="0" fontId="26" fillId="0" borderId="0" xfId="0" applyFont="1" applyAlignment="1">
      <alignment horizontal="center" vertical="center"/>
    </xf>
    <xf numFmtId="0" fontId="26" fillId="0" borderId="0" xfId="0" applyFont="1" applyAlignment="1">
      <alignment vertical="center"/>
    </xf>
    <xf numFmtId="0" fontId="3"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xf numFmtId="0" fontId="9" fillId="0" borderId="0" xfId="0" applyFont="1" applyAlignment="1">
      <alignment horizontal="center" vertical="center" wrapText="1"/>
    </xf>
    <xf numFmtId="0" fontId="26" fillId="0" borderId="0" xfId="0" applyFont="1" applyAlignment="1">
      <alignment horizontal="center"/>
    </xf>
    <xf numFmtId="0" fontId="26" fillId="3" borderId="0" xfId="0" applyFont="1" applyFill="1"/>
    <xf numFmtId="0" fontId="27" fillId="0" borderId="0" xfId="0" applyFont="1"/>
    <xf numFmtId="0" fontId="28" fillId="0" borderId="0" xfId="0" applyFont="1" applyAlignment="1">
      <alignment vertical="center"/>
    </xf>
    <xf numFmtId="0" fontId="29" fillId="0" borderId="0" xfId="0" applyFont="1" applyAlignment="1">
      <alignment horizontal="center" vertical="center"/>
    </xf>
    <xf numFmtId="0" fontId="14" fillId="0" borderId="0" xfId="0" applyFont="1" applyAlignment="1">
      <alignment horizontal="center"/>
    </xf>
    <xf numFmtId="0" fontId="14" fillId="0" borderId="0" xfId="0" applyFont="1"/>
    <xf numFmtId="0" fontId="14" fillId="3" borderId="0" xfId="0" applyFont="1" applyFill="1"/>
    <xf numFmtId="0" fontId="14" fillId="0" borderId="0" xfId="0" applyFont="1" applyAlignment="1">
      <alignment horizontal="center" vertical="center" wrapText="1"/>
    </xf>
    <xf numFmtId="0" fontId="7" fillId="0" borderId="0" xfId="0" applyFont="1" applyAlignment="1">
      <alignment horizontal="center"/>
    </xf>
    <xf numFmtId="0" fontId="12" fillId="0" borderId="0" xfId="0" applyFont="1"/>
    <xf numFmtId="0" fontId="29" fillId="0" borderId="0" xfId="0" applyFont="1"/>
    <xf numFmtId="0" fontId="30" fillId="0" borderId="0" xfId="0" applyFont="1"/>
    <xf numFmtId="0" fontId="31" fillId="3" borderId="0" xfId="0" applyFont="1" applyFill="1" applyAlignment="1">
      <alignment vertical="center"/>
    </xf>
    <xf numFmtId="0" fontId="6" fillId="0" borderId="0" xfId="0" applyFont="1"/>
    <xf numFmtId="0" fontId="9" fillId="0" borderId="0" xfId="0" applyFont="1" applyAlignment="1">
      <alignment vertical="center" wrapText="1"/>
    </xf>
    <xf numFmtId="0" fontId="13" fillId="0" borderId="0" xfId="0" applyFont="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1" fillId="0" borderId="0" xfId="0" applyFont="1" applyAlignment="1">
      <alignment horizontal="center" wrapText="1"/>
    </xf>
    <xf numFmtId="0" fontId="19" fillId="0" borderId="0" xfId="0" applyFont="1" applyAlignment="1">
      <alignment vertical="center"/>
    </xf>
    <xf numFmtId="0" fontId="7" fillId="0" borderId="2" xfId="0" quotePrefix="1" applyFont="1" applyBorder="1" applyAlignment="1">
      <alignment horizontal="center" vertical="center"/>
    </xf>
    <xf numFmtId="0" fontId="7" fillId="0" borderId="2" xfId="0" quotePrefix="1" applyFont="1" applyBorder="1" applyAlignment="1">
      <alignment horizontal="left" vertical="center"/>
    </xf>
    <xf numFmtId="0" fontId="7" fillId="0" borderId="2" xfId="0" quotePrefix="1" applyFont="1" applyBorder="1" applyAlignment="1">
      <alignment horizontal="center" vertical="center" wrapText="1"/>
    </xf>
    <xf numFmtId="164" fontId="11" fillId="0" borderId="2" xfId="0" quotePrefix="1" applyNumberFormat="1" applyFont="1" applyBorder="1" applyAlignment="1">
      <alignment horizontal="center" vertical="center" wrapText="1"/>
    </xf>
    <xf numFmtId="164" fontId="7" fillId="0" borderId="2" xfId="0" quotePrefix="1" applyNumberFormat="1" applyFont="1" applyBorder="1" applyAlignment="1">
      <alignment horizontal="center" vertical="center" wrapText="1"/>
    </xf>
    <xf numFmtId="0" fontId="7" fillId="0" borderId="2" xfId="0" applyFont="1" applyBorder="1" applyAlignment="1">
      <alignment horizontal="center" vertical="center"/>
    </xf>
    <xf numFmtId="0" fontId="34" fillId="0" borderId="11" xfId="0"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33" fillId="0" borderId="11" xfId="0" applyFont="1" applyBorder="1" applyAlignment="1">
      <alignment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vertical="center" wrapText="1"/>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17" fillId="2" borderId="0" xfId="0" applyFont="1" applyFill="1" applyAlignment="1">
      <alignment horizontal="center" vertical="center" wrapText="1"/>
    </xf>
    <xf numFmtId="165" fontId="0" fillId="0" borderId="0" xfId="2" applyNumberFormat="1" applyFont="1"/>
    <xf numFmtId="165" fontId="0" fillId="0" borderId="0" xfId="0" applyNumberFormat="1"/>
    <xf numFmtId="2" fontId="14" fillId="2" borderId="11" xfId="0" applyNumberFormat="1" applyFont="1" applyFill="1" applyBorder="1" applyAlignment="1">
      <alignment horizontal="center" vertical="center" wrapText="1"/>
    </xf>
    <xf numFmtId="2" fontId="19" fillId="0" borderId="11"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18" fillId="2" borderId="12"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6" fillId="0" borderId="0" xfId="0" applyFont="1" applyAlignment="1">
      <alignment horizontal="center"/>
    </xf>
    <xf numFmtId="0" fontId="6" fillId="3" borderId="0" xfId="0" applyFont="1" applyFill="1"/>
    <xf numFmtId="0" fontId="36" fillId="2" borderId="13"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22" fillId="0" borderId="1" xfId="0" quotePrefix="1" applyFont="1" applyBorder="1" applyAlignment="1">
      <alignment horizontal="center" vertical="center" wrapText="1"/>
    </xf>
    <xf numFmtId="9" fontId="22" fillId="0" borderId="1" xfId="0" quotePrefix="1" applyNumberFormat="1" applyFont="1" applyBorder="1" applyAlignment="1">
      <alignment horizontal="center" vertical="center" wrapText="1"/>
    </xf>
    <xf numFmtId="0" fontId="18" fillId="3" borderId="1" xfId="0" applyFont="1" applyFill="1" applyBorder="1" applyAlignment="1">
      <alignment horizontal="center" vertical="center"/>
    </xf>
    <xf numFmtId="0" fontId="17" fillId="2" borderId="16" xfId="0" applyFont="1" applyFill="1" applyBorder="1" applyAlignment="1">
      <alignment vertical="center" wrapText="1"/>
    </xf>
    <xf numFmtId="0" fontId="17" fillId="2" borderId="12" xfId="0" applyFont="1" applyFill="1" applyBorder="1" applyAlignment="1">
      <alignment horizontal="center" vertical="center" wrapText="1"/>
    </xf>
    <xf numFmtId="2" fontId="17" fillId="2" borderId="12" xfId="0" applyNumberFormat="1" applyFont="1" applyFill="1" applyBorder="1" applyAlignment="1">
      <alignment horizontal="center" vertical="center" wrapText="1"/>
    </xf>
    <xf numFmtId="0" fontId="17" fillId="2" borderId="12" xfId="0" applyFont="1" applyFill="1" applyBorder="1"/>
    <xf numFmtId="1" fontId="19" fillId="0" borderId="11" xfId="0" applyNumberFormat="1" applyFont="1" applyBorder="1" applyAlignment="1">
      <alignment horizontal="center" vertical="center" wrapText="1"/>
    </xf>
    <xf numFmtId="0" fontId="37" fillId="3" borderId="1" xfId="0" applyFont="1" applyFill="1" applyBorder="1" applyAlignment="1">
      <alignment horizontal="left" vertical="center" wrapText="1"/>
    </xf>
    <xf numFmtId="3" fontId="24" fillId="0" borderId="1" xfId="0" applyNumberFormat="1" applyFont="1" applyBorder="1" applyAlignment="1">
      <alignment horizontal="right" vertical="center" wrapText="1"/>
    </xf>
    <xf numFmtId="0" fontId="35" fillId="0" borderId="0" xfId="0" applyFont="1"/>
    <xf numFmtId="0" fontId="18" fillId="0" borderId="0" xfId="0" applyFont="1" applyAlignment="1">
      <alignment horizontal="center"/>
    </xf>
    <xf numFmtId="0" fontId="17" fillId="0" borderId="0" xfId="0" applyFont="1" applyAlignment="1">
      <alignment vertical="center"/>
    </xf>
    <xf numFmtId="0" fontId="22" fillId="0" borderId="1" xfId="0" applyFont="1" applyBorder="1" applyAlignment="1">
      <alignment horizontal="center" vertical="center"/>
    </xf>
    <xf numFmtId="0" fontId="17" fillId="3" borderId="8" xfId="0" applyFont="1" applyFill="1" applyBorder="1" applyAlignment="1">
      <alignment horizontal="center" vertical="center"/>
    </xf>
    <xf numFmtId="0" fontId="18" fillId="3" borderId="0" xfId="0" applyFont="1" applyFill="1"/>
    <xf numFmtId="0" fontId="17" fillId="2" borderId="1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2" xfId="0" applyFont="1" applyFill="1" applyBorder="1" applyAlignment="1">
      <alignmen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13" xfId="0" applyFont="1" applyFill="1" applyBorder="1" applyAlignment="1">
      <alignment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2" fillId="0" borderId="0" xfId="0" applyFont="1" applyAlignment="1">
      <alignment horizontal="center"/>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xf>
    <xf numFmtId="0" fontId="9" fillId="0" borderId="1" xfId="0" applyFont="1" applyBorder="1" applyAlignment="1">
      <alignment horizontal="center"/>
    </xf>
    <xf numFmtId="0" fontId="9" fillId="0" borderId="0" xfId="0" applyFont="1" applyAlignment="1">
      <alignment horizontal="center" vertical="center" wrapText="1"/>
    </xf>
    <xf numFmtId="0" fontId="9" fillId="3" borderId="1" xfId="0" applyFont="1" applyFill="1" applyBorder="1" applyAlignment="1">
      <alignment horizontal="center" vertical="center" wrapText="1"/>
    </xf>
    <xf numFmtId="0" fontId="9" fillId="0" borderId="7" xfId="0" applyFont="1" applyBorder="1" applyAlignment="1">
      <alignment horizontal="center" vertical="center" wrapText="1"/>
    </xf>
    <xf numFmtId="0" fontId="13" fillId="0" borderId="0" xfId="0" applyFont="1" applyAlignment="1">
      <alignment horizontal="center"/>
    </xf>
    <xf numFmtId="0" fontId="14" fillId="0" borderId="1" xfId="0" applyFont="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vertical="center" wrapText="1"/>
    </xf>
    <xf numFmtId="0" fontId="25" fillId="0" borderId="0" xfId="0" applyFont="1" applyAlignment="1">
      <alignment horizontal="center"/>
    </xf>
    <xf numFmtId="0" fontId="18" fillId="0" borderId="7"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0" xfId="0" applyFont="1" applyAlignment="1">
      <alignment horizontal="center"/>
    </xf>
    <xf numFmtId="0" fontId="3"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0" xfId="0" applyFont="1" applyAlignment="1">
      <alignmen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7" fillId="3" borderId="0" xfId="0" applyFont="1" applyFill="1" applyAlignment="1">
      <alignment horizontal="center" vertical="center" wrapText="1"/>
    </xf>
    <xf numFmtId="0" fontId="3"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5" fillId="0" borderId="6"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wrapText="1"/>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0" xfId="0" applyFont="1" applyAlignment="1">
      <alignment horizontal="left" vertical="center" wrapText="1"/>
    </xf>
    <xf numFmtId="0" fontId="32" fillId="0" borderId="0" xfId="0" applyFont="1" applyAlignment="1">
      <alignment horizontal="center" vertical="center" wrapText="1"/>
    </xf>
  </cellXfs>
  <cellStyles count="3">
    <cellStyle name="Comma" xfId="2" builtinId="3"/>
    <cellStyle name="Normal" xfId="0" builtinId="0"/>
    <cellStyle name="Normal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93345</xdr:colOff>
      <xdr:row>2</xdr:row>
      <xdr:rowOff>697230</xdr:rowOff>
    </xdr:from>
    <xdr:to>
      <xdr:col>13</xdr:col>
      <xdr:colOff>121939</xdr:colOff>
      <xdr:row>2</xdr:row>
      <xdr:rowOff>697230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4610100" y="1190625"/>
          <a:ext cx="2781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529590</xdr:colOff>
      <xdr:row>1</xdr:row>
      <xdr:rowOff>28575</xdr:rowOff>
    </xdr:from>
    <xdr:to>
      <xdr:col>2</xdr:col>
      <xdr:colOff>548682</xdr:colOff>
      <xdr:row>1</xdr:row>
      <xdr:rowOff>28575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971550" y="257175"/>
          <a:ext cx="15049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235325</xdr:colOff>
      <xdr:row>1</xdr:row>
      <xdr:rowOff>0</xdr:rowOff>
    </xdr:from>
    <xdr:to>
      <xdr:col>1</xdr:col>
      <xdr:colOff>2349917</xdr:colOff>
      <xdr:row>1</xdr:row>
      <xdr:rowOff>0</xdr:rowOff>
    </xdr:to>
    <xdr:cxnSp macro="">
      <xdr:nvCxnSpPr>
        <xdr:cNvPr id="3" name="Straight Connector 2">
          <a:extLst>
            <a:ext uri="{FF2B5EF4-FFF2-40B4-BE49-F238E27FC236}">
              <a16:creationId xmlns:a16="http://schemas.microsoft.com/office/drawing/2014/main" id="{A5B04C96-5745-403F-868F-0E92AC3F790F}"/>
            </a:ext>
          </a:extLst>
        </xdr:cNvPr>
        <xdr:cNvCxnSpPr/>
      </xdr:nvCxnSpPr>
      <xdr:spPr>
        <a:xfrm>
          <a:off x="582707" y="235324"/>
          <a:ext cx="2114592" cy="0"/>
        </a:xfrm>
        <a:prstGeom prst="line">
          <a:avLst/>
        </a:prstGeom>
        <a:noFill/>
        <a:ln w="6350" cap="flat" cmpd="sng" algn="ctr">
          <a:solidFill>
            <a:srgbClr val="5B9BD5"/>
          </a:solidFill>
          <a:prstDash val="solid"/>
          <a:miter lim="800000"/>
        </a:ln>
        <a:effectLst/>
      </xdr:spPr>
    </xdr:cxnSp>
    <xdr:clientData/>
  </xdr:twoCellAnchor>
  <xdr:twoCellAnchor>
    <xdr:from>
      <xdr:col>1</xdr:col>
      <xdr:colOff>3081618</xdr:colOff>
      <xdr:row>3</xdr:row>
      <xdr:rowOff>739588</xdr:rowOff>
    </xdr:from>
    <xdr:to>
      <xdr:col>5</xdr:col>
      <xdr:colOff>204687</xdr:colOff>
      <xdr:row>3</xdr:row>
      <xdr:rowOff>739588</xdr:rowOff>
    </xdr:to>
    <xdr:cxnSp macro="">
      <xdr:nvCxnSpPr>
        <xdr:cNvPr id="7" name="Straight Connector 6">
          <a:extLst>
            <a:ext uri="{FF2B5EF4-FFF2-40B4-BE49-F238E27FC236}">
              <a16:creationId xmlns:a16="http://schemas.microsoft.com/office/drawing/2014/main" id="{8D85091B-2C12-4E33-AC6E-834BD84FA335}"/>
            </a:ext>
          </a:extLst>
        </xdr:cNvPr>
        <xdr:cNvCxnSpPr/>
      </xdr:nvCxnSpPr>
      <xdr:spPr>
        <a:xfrm>
          <a:off x="3429000" y="1445559"/>
          <a:ext cx="2804452" cy="0"/>
        </a:xfrm>
        <a:prstGeom prst="line">
          <a:avLst/>
        </a:prstGeom>
        <a:noFill/>
        <a:ln w="6350" cap="flat" cmpd="sng" algn="ctr">
          <a:solidFill>
            <a:srgbClr val="5B9BD5"/>
          </a:solidFill>
          <a:prstDash val="solid"/>
          <a:miter lim="800000"/>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142875</xdr:colOff>
      <xdr:row>1</xdr:row>
      <xdr:rowOff>533401</xdr:rowOff>
    </xdr:from>
    <xdr:to>
      <xdr:col>11</xdr:col>
      <xdr:colOff>558179</xdr:colOff>
      <xdr:row>1</xdr:row>
      <xdr:rowOff>542925</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3819525" y="771526"/>
          <a:ext cx="2514600"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51861</xdr:colOff>
      <xdr:row>1</xdr:row>
      <xdr:rowOff>95250</xdr:rowOff>
    </xdr:from>
    <xdr:to>
      <xdr:col>2</xdr:col>
      <xdr:colOff>249763</xdr:colOff>
      <xdr:row>1</xdr:row>
      <xdr:rowOff>102658</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390528" y="338667"/>
          <a:ext cx="896409" cy="74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51861</xdr:colOff>
      <xdr:row>1</xdr:row>
      <xdr:rowOff>95250</xdr:rowOff>
    </xdr:from>
    <xdr:to>
      <xdr:col>2</xdr:col>
      <xdr:colOff>249763</xdr:colOff>
      <xdr:row>1</xdr:row>
      <xdr:rowOff>102658</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385236" y="333375"/>
          <a:ext cx="893234" cy="74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51861</xdr:colOff>
      <xdr:row>1</xdr:row>
      <xdr:rowOff>95250</xdr:rowOff>
    </xdr:from>
    <xdr:to>
      <xdr:col>2</xdr:col>
      <xdr:colOff>249763</xdr:colOff>
      <xdr:row>1</xdr:row>
      <xdr:rowOff>102658</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385236" y="333375"/>
          <a:ext cx="893234" cy="74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66675</xdr:colOff>
      <xdr:row>3</xdr:row>
      <xdr:rowOff>0</xdr:rowOff>
    </xdr:from>
    <xdr:to>
      <xdr:col>5</xdr:col>
      <xdr:colOff>38100</xdr:colOff>
      <xdr:row>3</xdr:row>
      <xdr:rowOff>9525</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flipV="1">
          <a:off x="3238500" y="1266825"/>
          <a:ext cx="2143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8"/>
  <sheetViews>
    <sheetView topLeftCell="A4" zoomScale="70" zoomScaleNormal="70" workbookViewId="0">
      <selection activeCell="W11" sqref="W11"/>
    </sheetView>
  </sheetViews>
  <sheetFormatPr defaultRowHeight="15" x14ac:dyDescent="0.25"/>
  <cols>
    <col min="1" max="1" width="6.28515625" style="48" customWidth="1"/>
    <col min="2" max="2" width="31.42578125" style="36" customWidth="1"/>
    <col min="3" max="3" width="9.42578125" style="36" customWidth="1"/>
    <col min="4" max="5" width="8.42578125" style="36" customWidth="1"/>
    <col min="6" max="6" width="9.140625" style="49" customWidth="1"/>
    <col min="7" max="9" width="6.85546875" style="36" customWidth="1"/>
    <col min="10" max="10" width="9.85546875" style="49" customWidth="1"/>
    <col min="11" max="13" width="6.85546875" style="36" customWidth="1"/>
    <col min="14" max="15" width="7.28515625" style="36" customWidth="1"/>
    <col min="16" max="17" width="6.85546875" style="36" customWidth="1"/>
    <col min="18" max="18" width="6.5703125" style="59" customWidth="1"/>
    <col min="19" max="19" width="9.28515625" style="36" customWidth="1"/>
    <col min="20" max="21" width="6.85546875" style="36" customWidth="1"/>
    <col min="22" max="22" width="10" style="36" customWidth="1"/>
    <col min="23" max="23" width="8.28515625" style="36" customWidth="1"/>
    <col min="24" max="16384" width="9.140625" style="36"/>
  </cols>
  <sheetData>
    <row r="1" spans="1:23" s="47" customFormat="1" ht="18.75" customHeight="1" x14ac:dyDescent="0.25">
      <c r="A1" s="127" t="s">
        <v>94</v>
      </c>
      <c r="B1" s="127"/>
      <c r="C1" s="127"/>
      <c r="D1" s="127"/>
      <c r="E1" s="127"/>
    </row>
    <row r="2" spans="1:23" ht="19.5" x14ac:dyDescent="0.35">
      <c r="A2" s="93"/>
      <c r="B2" s="62"/>
      <c r="C2" s="62"/>
      <c r="D2" s="62"/>
      <c r="E2" s="62"/>
      <c r="F2" s="94"/>
      <c r="G2" s="62"/>
      <c r="H2" s="62"/>
      <c r="I2" s="62"/>
      <c r="J2" s="94"/>
      <c r="K2" s="62"/>
      <c r="L2" s="62"/>
      <c r="M2" s="62"/>
      <c r="N2" s="62"/>
      <c r="O2" s="62"/>
      <c r="P2" s="62"/>
      <c r="Q2" s="130" t="s">
        <v>43</v>
      </c>
      <c r="R2" s="130"/>
      <c r="S2" s="130"/>
      <c r="T2" s="130"/>
      <c r="U2" s="130"/>
      <c r="V2" s="130"/>
      <c r="W2" s="130"/>
    </row>
    <row r="3" spans="1:23" ht="67.5" customHeight="1" x14ac:dyDescent="0.25">
      <c r="A3" s="129" t="s">
        <v>111</v>
      </c>
      <c r="B3" s="129"/>
      <c r="C3" s="129"/>
      <c r="D3" s="129"/>
      <c r="E3" s="129"/>
      <c r="F3" s="129"/>
      <c r="G3" s="129"/>
      <c r="H3" s="129"/>
      <c r="I3" s="129"/>
      <c r="J3" s="129"/>
      <c r="K3" s="129"/>
      <c r="L3" s="129"/>
      <c r="M3" s="129"/>
      <c r="N3" s="129"/>
      <c r="O3" s="129"/>
      <c r="P3" s="129"/>
      <c r="Q3" s="129"/>
      <c r="R3" s="129"/>
      <c r="S3" s="129"/>
      <c r="T3" s="129"/>
      <c r="U3" s="129"/>
      <c r="V3" s="129"/>
      <c r="W3" s="129"/>
    </row>
    <row r="4" spans="1:23" ht="67.5" customHeight="1" x14ac:dyDescent="0.25">
      <c r="A4" s="124" t="s">
        <v>10</v>
      </c>
      <c r="B4" s="124" t="s">
        <v>28</v>
      </c>
      <c r="C4" s="124" t="s">
        <v>11</v>
      </c>
      <c r="D4" s="124"/>
      <c r="E4" s="124"/>
      <c r="F4" s="124"/>
      <c r="G4" s="124"/>
      <c r="H4" s="124"/>
      <c r="I4" s="124"/>
      <c r="J4" s="124"/>
      <c r="K4" s="124"/>
      <c r="L4" s="124"/>
      <c r="M4" s="124" t="s">
        <v>12</v>
      </c>
      <c r="N4" s="124" t="s">
        <v>13</v>
      </c>
      <c r="O4" s="124" t="s">
        <v>14</v>
      </c>
      <c r="P4" s="124" t="s">
        <v>46</v>
      </c>
      <c r="Q4" s="124"/>
      <c r="R4" s="124"/>
      <c r="S4" s="124"/>
      <c r="T4" s="124" t="s">
        <v>76</v>
      </c>
      <c r="U4" s="124"/>
      <c r="V4" s="124"/>
      <c r="W4" s="124"/>
    </row>
    <row r="5" spans="1:23" ht="38.25" customHeight="1" x14ac:dyDescent="0.25">
      <c r="A5" s="124"/>
      <c r="B5" s="124"/>
      <c r="C5" s="124" t="s">
        <v>15</v>
      </c>
      <c r="D5" s="124"/>
      <c r="E5" s="124"/>
      <c r="F5" s="124" t="s">
        <v>16</v>
      </c>
      <c r="G5" s="124"/>
      <c r="H5" s="124"/>
      <c r="I5" s="124"/>
      <c r="J5" s="124" t="s">
        <v>17</v>
      </c>
      <c r="K5" s="124"/>
      <c r="L5" s="124"/>
      <c r="M5" s="124"/>
      <c r="N5" s="124"/>
      <c r="O5" s="124"/>
      <c r="P5" s="123" t="s">
        <v>45</v>
      </c>
      <c r="Q5" s="123" t="s">
        <v>47</v>
      </c>
      <c r="R5" s="123" t="s">
        <v>48</v>
      </c>
      <c r="S5" s="123" t="s">
        <v>51</v>
      </c>
      <c r="T5" s="123" t="s">
        <v>45</v>
      </c>
      <c r="U5" s="123" t="s">
        <v>49</v>
      </c>
      <c r="V5" s="123" t="s">
        <v>50</v>
      </c>
      <c r="W5" s="123" t="s">
        <v>51</v>
      </c>
    </row>
    <row r="6" spans="1:23" ht="4.5" customHeight="1" x14ac:dyDescent="0.25">
      <c r="A6" s="124"/>
      <c r="B6" s="124"/>
      <c r="C6" s="124"/>
      <c r="D6" s="124"/>
      <c r="E6" s="124"/>
      <c r="F6" s="124"/>
      <c r="G6" s="124"/>
      <c r="H6" s="124"/>
      <c r="I6" s="124"/>
      <c r="J6" s="124"/>
      <c r="K6" s="124"/>
      <c r="L6" s="124"/>
      <c r="M6" s="124"/>
      <c r="N6" s="124"/>
      <c r="O6" s="124"/>
      <c r="P6" s="131"/>
      <c r="Q6" s="123"/>
      <c r="R6" s="123"/>
      <c r="S6" s="123"/>
      <c r="T6" s="131"/>
      <c r="U6" s="123"/>
      <c r="V6" s="123"/>
      <c r="W6" s="123"/>
    </row>
    <row r="7" spans="1:23" ht="16.5" customHeight="1" x14ac:dyDescent="0.3">
      <c r="A7" s="124"/>
      <c r="B7" s="124"/>
      <c r="C7" s="124" t="s">
        <v>18</v>
      </c>
      <c r="D7" s="124" t="s">
        <v>19</v>
      </c>
      <c r="E7" s="124"/>
      <c r="F7" s="128" t="s">
        <v>18</v>
      </c>
      <c r="G7" s="126" t="s">
        <v>19</v>
      </c>
      <c r="H7" s="126"/>
      <c r="I7" s="126"/>
      <c r="J7" s="128" t="s">
        <v>18</v>
      </c>
      <c r="K7" s="126" t="s">
        <v>19</v>
      </c>
      <c r="L7" s="126"/>
      <c r="M7" s="124"/>
      <c r="N7" s="124"/>
      <c r="O7" s="124"/>
      <c r="P7" s="131"/>
      <c r="Q7" s="123"/>
      <c r="R7" s="123"/>
      <c r="S7" s="123"/>
      <c r="T7" s="131"/>
      <c r="U7" s="123"/>
      <c r="V7" s="123"/>
      <c r="W7" s="123"/>
    </row>
    <row r="8" spans="1:23" s="50" customFormat="1" ht="93.75" x14ac:dyDescent="0.25">
      <c r="A8" s="124"/>
      <c r="B8" s="124"/>
      <c r="C8" s="124"/>
      <c r="D8" s="65" t="s">
        <v>29</v>
      </c>
      <c r="E8" s="65" t="s">
        <v>30</v>
      </c>
      <c r="F8" s="128"/>
      <c r="G8" s="65" t="s">
        <v>20</v>
      </c>
      <c r="H8" s="65" t="s">
        <v>21</v>
      </c>
      <c r="I8" s="65" t="s">
        <v>22</v>
      </c>
      <c r="J8" s="128"/>
      <c r="K8" s="65" t="s">
        <v>23</v>
      </c>
      <c r="L8" s="65" t="s">
        <v>24</v>
      </c>
      <c r="M8" s="124"/>
      <c r="N8" s="124"/>
      <c r="O8" s="124"/>
      <c r="P8" s="131"/>
      <c r="Q8" s="123"/>
      <c r="R8" s="123"/>
      <c r="S8" s="123"/>
      <c r="T8" s="131"/>
      <c r="U8" s="123"/>
      <c r="V8" s="123"/>
      <c r="W8" s="123"/>
    </row>
    <row r="9" spans="1:23" s="51" customFormat="1" ht="37.5" customHeight="1" x14ac:dyDescent="0.25">
      <c r="A9" s="82">
        <v>1</v>
      </c>
      <c r="B9" s="82">
        <v>2</v>
      </c>
      <c r="C9" s="82" t="s">
        <v>25</v>
      </c>
      <c r="D9" s="82">
        <v>4</v>
      </c>
      <c r="E9" s="82">
        <v>5</v>
      </c>
      <c r="F9" s="83" t="s">
        <v>26</v>
      </c>
      <c r="G9" s="82">
        <v>7</v>
      </c>
      <c r="H9" s="82">
        <v>8</v>
      </c>
      <c r="I9" s="82">
        <v>9</v>
      </c>
      <c r="J9" s="83" t="s">
        <v>27</v>
      </c>
      <c r="K9" s="82">
        <v>11</v>
      </c>
      <c r="L9" s="82">
        <v>12</v>
      </c>
      <c r="M9" s="82">
        <v>13</v>
      </c>
      <c r="N9" s="82">
        <v>14</v>
      </c>
      <c r="O9" s="82">
        <v>15</v>
      </c>
      <c r="P9" s="82">
        <v>16</v>
      </c>
      <c r="Q9" s="82">
        <v>17</v>
      </c>
      <c r="R9" s="82">
        <v>18</v>
      </c>
      <c r="S9" s="82" t="s">
        <v>100</v>
      </c>
      <c r="T9" s="82">
        <v>20</v>
      </c>
      <c r="U9" s="82">
        <v>21</v>
      </c>
      <c r="V9" s="82">
        <v>22</v>
      </c>
      <c r="W9" s="82" t="s">
        <v>98</v>
      </c>
    </row>
    <row r="10" spans="1:23" s="51" customFormat="1" ht="37.5" customHeight="1" x14ac:dyDescent="0.25">
      <c r="A10" s="80">
        <v>1</v>
      </c>
      <c r="B10" s="81" t="s">
        <v>99</v>
      </c>
      <c r="C10" s="95">
        <f>D10+E10</f>
        <v>56</v>
      </c>
      <c r="D10" s="96">
        <v>16</v>
      </c>
      <c r="E10" s="96">
        <v>40</v>
      </c>
      <c r="F10" s="96">
        <f>G10+H10+I10</f>
        <v>53</v>
      </c>
      <c r="G10" s="96">
        <v>51</v>
      </c>
      <c r="H10" s="96">
        <v>2</v>
      </c>
      <c r="I10" s="97">
        <v>0</v>
      </c>
      <c r="J10" s="95">
        <f>K10+L10</f>
        <v>3</v>
      </c>
      <c r="K10" s="96">
        <v>3</v>
      </c>
      <c r="L10" s="96">
        <v>0</v>
      </c>
      <c r="M10" s="96">
        <v>0</v>
      </c>
      <c r="N10" s="97">
        <v>0</v>
      </c>
      <c r="O10" s="92">
        <v>0</v>
      </c>
      <c r="P10" s="80">
        <f>Q10+R10</f>
        <v>39</v>
      </c>
      <c r="Q10" s="80">
        <v>4</v>
      </c>
      <c r="R10" s="80">
        <v>35</v>
      </c>
      <c r="S10" s="80">
        <f>P10/E10*100</f>
        <v>97.5</v>
      </c>
      <c r="T10" s="92">
        <v>39</v>
      </c>
      <c r="U10" s="92">
        <v>2</v>
      </c>
      <c r="V10" s="92">
        <v>11</v>
      </c>
      <c r="W10" s="87">
        <v>28</v>
      </c>
    </row>
    <row r="11" spans="1:23" s="52" customFormat="1" ht="37.5" customHeight="1" x14ac:dyDescent="0.25">
      <c r="A11" s="80"/>
      <c r="B11" s="81" t="s">
        <v>18</v>
      </c>
      <c r="C11" s="80">
        <f>C10</f>
        <v>56</v>
      </c>
      <c r="D11" s="80">
        <f t="shared" ref="D11:W11" si="0">D10</f>
        <v>16</v>
      </c>
      <c r="E11" s="80">
        <f t="shared" si="0"/>
        <v>40</v>
      </c>
      <c r="F11" s="80">
        <f t="shared" si="0"/>
        <v>53</v>
      </c>
      <c r="G11" s="80">
        <f t="shared" si="0"/>
        <v>51</v>
      </c>
      <c r="H11" s="80">
        <f t="shared" si="0"/>
        <v>2</v>
      </c>
      <c r="I11" s="80">
        <f t="shared" si="0"/>
        <v>0</v>
      </c>
      <c r="J11" s="80">
        <f t="shared" si="0"/>
        <v>3</v>
      </c>
      <c r="K11" s="80">
        <f t="shared" si="0"/>
        <v>3</v>
      </c>
      <c r="L11" s="80">
        <f t="shared" si="0"/>
        <v>0</v>
      </c>
      <c r="M11" s="80">
        <f t="shared" si="0"/>
        <v>0</v>
      </c>
      <c r="N11" s="80">
        <f t="shared" si="0"/>
        <v>0</v>
      </c>
      <c r="O11" s="80">
        <f t="shared" si="0"/>
        <v>0</v>
      </c>
      <c r="P11" s="80">
        <f t="shared" si="0"/>
        <v>39</v>
      </c>
      <c r="Q11" s="80">
        <f t="shared" si="0"/>
        <v>4</v>
      </c>
      <c r="R11" s="80">
        <f t="shared" si="0"/>
        <v>35</v>
      </c>
      <c r="S11" s="80">
        <f t="shared" si="0"/>
        <v>97.5</v>
      </c>
      <c r="T11" s="92">
        <f t="shared" si="0"/>
        <v>39</v>
      </c>
      <c r="U11" s="92">
        <f t="shared" si="0"/>
        <v>2</v>
      </c>
      <c r="V11" s="92">
        <f t="shared" si="0"/>
        <v>11</v>
      </c>
      <c r="W11" s="87">
        <f t="shared" si="0"/>
        <v>28</v>
      </c>
    </row>
    <row r="12" spans="1:23" s="54" customFormat="1" ht="31.5" customHeight="1" x14ac:dyDescent="0.3">
      <c r="A12" s="53"/>
      <c r="F12" s="55"/>
      <c r="J12" s="55"/>
      <c r="M12" s="122" t="s">
        <v>112</v>
      </c>
      <c r="N12" s="122"/>
      <c r="O12" s="122"/>
      <c r="P12" s="122"/>
      <c r="Q12" s="122"/>
      <c r="R12" s="122"/>
      <c r="S12" s="122"/>
      <c r="T12" s="122"/>
      <c r="U12" s="122"/>
      <c r="V12" s="122"/>
      <c r="W12" s="122"/>
    </row>
    <row r="13" spans="1:23" s="54" customFormat="1" ht="16.5" customHeight="1" x14ac:dyDescent="0.3">
      <c r="A13" s="56"/>
      <c r="B13" s="127"/>
      <c r="C13" s="127"/>
      <c r="D13" s="56"/>
      <c r="E13" s="56"/>
      <c r="F13" s="55"/>
      <c r="M13" s="127" t="s">
        <v>40</v>
      </c>
      <c r="N13" s="127"/>
      <c r="O13" s="127"/>
      <c r="P13" s="127"/>
      <c r="Q13" s="127"/>
      <c r="R13" s="127"/>
      <c r="S13" s="127"/>
      <c r="T13" s="127"/>
      <c r="U13" s="127"/>
      <c r="V13" s="127"/>
      <c r="W13" s="127"/>
    </row>
    <row r="14" spans="1:23" ht="18.75" x14ac:dyDescent="0.3">
      <c r="A14" s="57"/>
      <c r="B14" s="58"/>
    </row>
    <row r="15" spans="1:23" ht="18.75" x14ac:dyDescent="0.3">
      <c r="A15" s="57"/>
      <c r="B15" s="58"/>
    </row>
    <row r="16" spans="1:23" ht="18.75" x14ac:dyDescent="0.3">
      <c r="A16" s="57"/>
      <c r="B16" s="58"/>
    </row>
    <row r="17" spans="1:22" ht="18.75" x14ac:dyDescent="0.3">
      <c r="A17" s="57"/>
      <c r="B17" s="58"/>
      <c r="R17" s="60"/>
      <c r="S17" s="50"/>
      <c r="V17" s="50"/>
    </row>
    <row r="18" spans="1:22" ht="18.75" x14ac:dyDescent="0.3">
      <c r="Q18" s="125" t="s">
        <v>103</v>
      </c>
      <c r="R18" s="125"/>
      <c r="S18" s="125"/>
      <c r="T18" s="125"/>
      <c r="V18" s="61"/>
    </row>
  </sheetData>
  <mergeCells count="32">
    <mergeCell ref="Q2:W2"/>
    <mergeCell ref="P4:S4"/>
    <mergeCell ref="T5:T8"/>
    <mergeCell ref="T4:W4"/>
    <mergeCell ref="D7:E7"/>
    <mergeCell ref="Q5:Q8"/>
    <mergeCell ref="P5:P8"/>
    <mergeCell ref="A1:E1"/>
    <mergeCell ref="C5:E6"/>
    <mergeCell ref="F5:I6"/>
    <mergeCell ref="J5:L6"/>
    <mergeCell ref="C7:C8"/>
    <mergeCell ref="C4:L4"/>
    <mergeCell ref="J7:J8"/>
    <mergeCell ref="A3:W3"/>
    <mergeCell ref="O4:O8"/>
    <mergeCell ref="R5:R8"/>
    <mergeCell ref="W5:W8"/>
    <mergeCell ref="N4:N8"/>
    <mergeCell ref="M4:M8"/>
    <mergeCell ref="A4:A8"/>
    <mergeCell ref="F7:F8"/>
    <mergeCell ref="G7:I7"/>
    <mergeCell ref="M12:W12"/>
    <mergeCell ref="U5:U8"/>
    <mergeCell ref="B4:B8"/>
    <mergeCell ref="Q18:T18"/>
    <mergeCell ref="V5:V8"/>
    <mergeCell ref="K7:L7"/>
    <mergeCell ref="S5:S8"/>
    <mergeCell ref="B13:C13"/>
    <mergeCell ref="M13:W13"/>
  </mergeCells>
  <pageMargins left="0.32" right="0.19685039370078741" top="0.45" bottom="0.41" header="0.31496062992125984" footer="0.31496062992125984"/>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topLeftCell="A11" zoomScale="85" zoomScaleNormal="85" workbookViewId="0">
      <selection activeCell="E8" sqref="E8"/>
    </sheetView>
  </sheetViews>
  <sheetFormatPr defaultRowHeight="18.75" x14ac:dyDescent="0.3"/>
  <cols>
    <col min="1" max="1" width="5.28515625" style="26" customWidth="1"/>
    <col min="2" max="2" width="56" style="26" customWidth="1"/>
    <col min="3" max="5" width="9.7109375" style="26" customWidth="1"/>
    <col min="6" max="6" width="10.85546875" style="26" customWidth="1"/>
    <col min="7" max="8" width="9.7109375" style="26" customWidth="1"/>
    <col min="9" max="9" width="11.5703125" style="26" customWidth="1"/>
    <col min="10" max="10" width="11.28515625" style="26" customWidth="1"/>
    <col min="11" max="16384" width="9.140625" style="26"/>
  </cols>
  <sheetData>
    <row r="1" spans="1:10" x14ac:dyDescent="0.3">
      <c r="B1" s="26" t="s">
        <v>94</v>
      </c>
    </row>
    <row r="2" spans="1:10" x14ac:dyDescent="0.3">
      <c r="A2" s="134"/>
      <c r="B2" s="134"/>
      <c r="C2" s="134"/>
      <c r="D2" s="134"/>
      <c r="I2" s="132" t="s">
        <v>86</v>
      </c>
      <c r="J2" s="132"/>
    </row>
    <row r="3" spans="1:10" x14ac:dyDescent="0.3">
      <c r="A3" s="18"/>
      <c r="B3" s="18"/>
      <c r="C3" s="18"/>
      <c r="D3" s="18"/>
      <c r="I3" s="109"/>
      <c r="J3" s="109"/>
    </row>
    <row r="4" spans="1:10" s="110" customFormat="1" ht="82.5" customHeight="1" x14ac:dyDescent="0.25">
      <c r="A4" s="136" t="s">
        <v>111</v>
      </c>
      <c r="B4" s="136"/>
      <c r="C4" s="136"/>
      <c r="D4" s="136"/>
      <c r="E4" s="136"/>
      <c r="F4" s="136"/>
      <c r="G4" s="136"/>
      <c r="H4" s="136"/>
      <c r="I4" s="136"/>
      <c r="J4" s="136"/>
    </row>
    <row r="5" spans="1:10" ht="87" customHeight="1" x14ac:dyDescent="0.3">
      <c r="A5" s="137" t="s">
        <v>0</v>
      </c>
      <c r="B5" s="138" t="s">
        <v>108</v>
      </c>
      <c r="C5" s="138" t="s">
        <v>52</v>
      </c>
      <c r="D5" s="138" t="s">
        <v>53</v>
      </c>
      <c r="E5" s="138" t="s">
        <v>54</v>
      </c>
      <c r="F5" s="138"/>
      <c r="G5" s="138" t="s">
        <v>84</v>
      </c>
      <c r="H5" s="138" t="s">
        <v>55</v>
      </c>
      <c r="I5" s="138" t="s">
        <v>56</v>
      </c>
      <c r="J5" s="138" t="s">
        <v>8</v>
      </c>
    </row>
    <row r="6" spans="1:10" ht="44.25" customHeight="1" x14ac:dyDescent="0.3">
      <c r="A6" s="137"/>
      <c r="B6" s="138"/>
      <c r="C6" s="138"/>
      <c r="D6" s="138"/>
      <c r="E6" s="2" t="s">
        <v>66</v>
      </c>
      <c r="F6" s="2" t="s">
        <v>65</v>
      </c>
      <c r="G6" s="138"/>
      <c r="H6" s="138"/>
      <c r="I6" s="138"/>
      <c r="J6" s="138"/>
    </row>
    <row r="7" spans="1:10" s="31" customFormat="1" ht="36.75" customHeight="1" x14ac:dyDescent="0.3">
      <c r="A7" s="111"/>
      <c r="B7" s="98" t="s">
        <v>57</v>
      </c>
      <c r="C7" s="98" t="s">
        <v>58</v>
      </c>
      <c r="D7" s="98" t="s">
        <v>59</v>
      </c>
      <c r="E7" s="98" t="s">
        <v>60</v>
      </c>
      <c r="F7" s="98" t="s">
        <v>67</v>
      </c>
      <c r="G7" s="98" t="s">
        <v>62</v>
      </c>
      <c r="H7" s="98" t="s">
        <v>68</v>
      </c>
      <c r="I7" s="99" t="s">
        <v>69</v>
      </c>
      <c r="J7" s="98" t="s">
        <v>63</v>
      </c>
    </row>
    <row r="8" spans="1:10" s="113" customFormat="1" ht="112.5" x14ac:dyDescent="0.3">
      <c r="A8" s="112">
        <v>1</v>
      </c>
      <c r="B8" s="119" t="s">
        <v>104</v>
      </c>
      <c r="C8" s="120" t="s">
        <v>107</v>
      </c>
      <c r="D8" s="120"/>
      <c r="E8" s="120" t="s">
        <v>107</v>
      </c>
      <c r="F8" s="120"/>
      <c r="G8" s="120">
        <v>1</v>
      </c>
      <c r="H8" s="120">
        <v>1</v>
      </c>
      <c r="I8" s="121">
        <v>100</v>
      </c>
      <c r="J8" s="100"/>
    </row>
    <row r="9" spans="1:10" s="113" customFormat="1" ht="67.5" customHeight="1" x14ac:dyDescent="0.3">
      <c r="A9" s="114">
        <v>2</v>
      </c>
      <c r="B9" s="119" t="s">
        <v>120</v>
      </c>
      <c r="C9" s="120" t="s">
        <v>107</v>
      </c>
      <c r="D9" s="120"/>
      <c r="E9" s="120" t="s">
        <v>107</v>
      </c>
      <c r="F9" s="120"/>
      <c r="G9" s="120">
        <v>2</v>
      </c>
      <c r="H9" s="120">
        <v>2</v>
      </c>
      <c r="I9" s="121">
        <v>100</v>
      </c>
      <c r="J9" s="101"/>
    </row>
    <row r="10" spans="1:10" s="113" customFormat="1" ht="55.5" customHeight="1" x14ac:dyDescent="0.3">
      <c r="A10" s="115">
        <v>3</v>
      </c>
      <c r="B10" s="119" t="s">
        <v>121</v>
      </c>
      <c r="C10" s="120"/>
      <c r="D10" s="120" t="s">
        <v>107</v>
      </c>
      <c r="E10" s="120" t="s">
        <v>107</v>
      </c>
      <c r="F10" s="120"/>
      <c r="G10" s="120">
        <v>1</v>
      </c>
      <c r="H10" s="120">
        <v>1</v>
      </c>
      <c r="I10" s="121">
        <v>100</v>
      </c>
      <c r="J10" s="90"/>
    </row>
    <row r="11" spans="1:10" s="113" customFormat="1" ht="52.5" customHeight="1" x14ac:dyDescent="0.3">
      <c r="A11" s="89">
        <v>4</v>
      </c>
      <c r="B11" s="119" t="s">
        <v>109</v>
      </c>
      <c r="C11" s="120"/>
      <c r="D11" s="120" t="s">
        <v>107</v>
      </c>
      <c r="E11" s="120" t="s">
        <v>107</v>
      </c>
      <c r="F11" s="120"/>
      <c r="G11" s="120">
        <v>5</v>
      </c>
      <c r="H11" s="120">
        <v>5</v>
      </c>
      <c r="I11" s="121">
        <v>100</v>
      </c>
      <c r="J11" s="90"/>
    </row>
    <row r="12" spans="1:10" s="113" customFormat="1" ht="43.5" customHeight="1" x14ac:dyDescent="0.3">
      <c r="A12" s="89">
        <v>5</v>
      </c>
      <c r="B12" s="119" t="s">
        <v>96</v>
      </c>
      <c r="C12" s="120"/>
      <c r="D12" s="120" t="s">
        <v>107</v>
      </c>
      <c r="E12" s="120" t="s">
        <v>107</v>
      </c>
      <c r="F12" s="120"/>
      <c r="G12" s="120">
        <v>24</v>
      </c>
      <c r="H12" s="120">
        <v>24</v>
      </c>
      <c r="I12" s="121">
        <v>100</v>
      </c>
      <c r="J12" s="90"/>
    </row>
    <row r="13" spans="1:10" s="113" customFormat="1" ht="43.5" customHeight="1" x14ac:dyDescent="0.3">
      <c r="A13" s="117">
        <v>6</v>
      </c>
      <c r="B13" s="119" t="s">
        <v>122</v>
      </c>
      <c r="C13" s="120"/>
      <c r="D13" s="120" t="s">
        <v>107</v>
      </c>
      <c r="E13" s="120" t="s">
        <v>107</v>
      </c>
      <c r="F13" s="120"/>
      <c r="G13" s="120">
        <v>5</v>
      </c>
      <c r="H13" s="120">
        <v>5</v>
      </c>
      <c r="I13" s="121">
        <v>100</v>
      </c>
      <c r="J13" s="118"/>
    </row>
    <row r="14" spans="1:10" s="113" customFormat="1" ht="43.5" customHeight="1" x14ac:dyDescent="0.3">
      <c r="A14" s="117">
        <v>7</v>
      </c>
      <c r="B14" s="119" t="s">
        <v>110</v>
      </c>
      <c r="C14" s="120" t="s">
        <v>107</v>
      </c>
      <c r="D14" s="120"/>
      <c r="E14" s="120" t="s">
        <v>107</v>
      </c>
      <c r="F14" s="120"/>
      <c r="G14" s="120">
        <v>1</v>
      </c>
      <c r="H14" s="120">
        <v>1</v>
      </c>
      <c r="I14" s="121">
        <v>100</v>
      </c>
      <c r="J14" s="118"/>
    </row>
    <row r="15" spans="1:10" s="113" customFormat="1" ht="43.5" customHeight="1" x14ac:dyDescent="0.3">
      <c r="A15" s="91"/>
      <c r="B15" s="116" t="s">
        <v>64</v>
      </c>
      <c r="C15" s="102">
        <v>29</v>
      </c>
      <c r="D15" s="102">
        <v>30</v>
      </c>
      <c r="E15" s="102">
        <v>7</v>
      </c>
      <c r="F15" s="103"/>
      <c r="G15" s="102">
        <f>SUM(G8:G14)</f>
        <v>39</v>
      </c>
      <c r="H15" s="102">
        <f>SUM(H8:H14)</f>
        <v>39</v>
      </c>
      <c r="I15" s="102">
        <v>100</v>
      </c>
      <c r="J15" s="104"/>
    </row>
    <row r="16" spans="1:10" s="109" customFormat="1" ht="52.5" customHeight="1" x14ac:dyDescent="0.3">
      <c r="F16" s="84"/>
    </row>
    <row r="17" spans="5:10" s="109" customFormat="1" ht="52.5" customHeight="1" x14ac:dyDescent="0.3"/>
    <row r="19" spans="5:10" x14ac:dyDescent="0.3">
      <c r="E19" s="135" t="s">
        <v>119</v>
      </c>
      <c r="F19" s="135"/>
      <c r="G19" s="135"/>
      <c r="H19" s="135"/>
      <c r="I19" s="135"/>
      <c r="J19" s="135"/>
    </row>
    <row r="20" spans="5:10" ht="18.75" customHeight="1" x14ac:dyDescent="0.3">
      <c r="E20" s="133" t="s">
        <v>40</v>
      </c>
      <c r="F20" s="133"/>
      <c r="G20" s="133"/>
      <c r="H20" s="133"/>
      <c r="I20" s="133"/>
      <c r="J20" s="133"/>
    </row>
    <row r="25" spans="5:10" x14ac:dyDescent="0.3">
      <c r="E25" s="132" t="s">
        <v>103</v>
      </c>
      <c r="F25" s="132"/>
      <c r="G25" s="132"/>
      <c r="H25" s="132"/>
      <c r="I25" s="132"/>
      <c r="J25" s="132"/>
    </row>
  </sheetData>
  <mergeCells count="15">
    <mergeCell ref="E25:J25"/>
    <mergeCell ref="E20:J20"/>
    <mergeCell ref="A2:D2"/>
    <mergeCell ref="E19:J19"/>
    <mergeCell ref="A4:J4"/>
    <mergeCell ref="A5:A6"/>
    <mergeCell ref="B5:B6"/>
    <mergeCell ref="C5:C6"/>
    <mergeCell ref="D5:D6"/>
    <mergeCell ref="I2:J2"/>
    <mergeCell ref="E5:F5"/>
    <mergeCell ref="G5:G6"/>
    <mergeCell ref="H5:H6"/>
    <mergeCell ref="I5:I6"/>
    <mergeCell ref="J5:J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6"/>
  <sheetViews>
    <sheetView topLeftCell="B4" zoomScale="85" zoomScaleNormal="85" workbookViewId="0">
      <selection activeCell="L6" sqref="L6"/>
    </sheetView>
  </sheetViews>
  <sheetFormatPr defaultRowHeight="15" x14ac:dyDescent="0.25"/>
  <cols>
    <col min="1" max="1" width="4" style="36" customWidth="1"/>
    <col min="2" max="2" width="25.85546875" style="36" customWidth="1"/>
    <col min="3" max="3" width="7" style="36" customWidth="1"/>
    <col min="4" max="11" width="6.28515625" style="36" customWidth="1"/>
    <col min="12" max="12" width="8.5703125" style="36" customWidth="1"/>
    <col min="13" max="13" width="6.28515625" style="36" customWidth="1"/>
    <col min="14" max="14" width="5.85546875" style="36" customWidth="1"/>
    <col min="15" max="15" width="6.85546875" style="36" customWidth="1"/>
    <col min="16" max="16" width="8.140625" style="36" customWidth="1"/>
    <col min="17" max="17" width="7.28515625" style="36" customWidth="1"/>
    <col min="18" max="18" width="8.85546875" style="36" customWidth="1"/>
    <col min="19" max="19" width="7.28515625" style="36" customWidth="1"/>
    <col min="20" max="16384" width="9.140625" style="36"/>
  </cols>
  <sheetData>
    <row r="1" spans="1:19" ht="18.75" x14ac:dyDescent="0.25">
      <c r="A1" s="147" t="s">
        <v>93</v>
      </c>
      <c r="B1" s="147"/>
      <c r="C1" s="147"/>
      <c r="D1" s="147"/>
      <c r="E1" s="147"/>
      <c r="Q1" s="144" t="s">
        <v>87</v>
      </c>
      <c r="R1" s="144"/>
      <c r="S1" s="144"/>
    </row>
    <row r="2" spans="1:19" s="38" customFormat="1" ht="51" customHeight="1" x14ac:dyDescent="0.25">
      <c r="A2" s="37"/>
      <c r="B2" s="145" t="s">
        <v>113</v>
      </c>
      <c r="C2" s="145"/>
      <c r="D2" s="145"/>
      <c r="E2" s="145"/>
      <c r="F2" s="145"/>
      <c r="G2" s="145"/>
      <c r="H2" s="145"/>
      <c r="I2" s="145"/>
      <c r="J2" s="145"/>
      <c r="K2" s="145"/>
      <c r="L2" s="145"/>
      <c r="M2" s="145"/>
      <c r="N2" s="145"/>
      <c r="O2" s="145"/>
      <c r="P2" s="146"/>
      <c r="Q2" s="145"/>
      <c r="R2" s="145"/>
      <c r="S2" s="145"/>
    </row>
    <row r="3" spans="1:19" s="38" customFormat="1" ht="89.25" customHeight="1" x14ac:dyDescent="0.25">
      <c r="A3" s="157" t="s">
        <v>0</v>
      </c>
      <c r="B3" s="158" t="s">
        <v>70</v>
      </c>
      <c r="C3" s="142" t="s">
        <v>71</v>
      </c>
      <c r="D3" s="153" t="s">
        <v>74</v>
      </c>
      <c r="E3" s="155"/>
      <c r="F3" s="155"/>
      <c r="G3" s="156"/>
      <c r="H3" s="139" t="s">
        <v>83</v>
      </c>
      <c r="I3" s="140"/>
      <c r="J3" s="140"/>
      <c r="K3" s="141"/>
      <c r="L3" s="142" t="s">
        <v>79</v>
      </c>
      <c r="M3" s="150" t="s">
        <v>95</v>
      </c>
      <c r="N3" s="151"/>
      <c r="O3" s="153" t="s">
        <v>75</v>
      </c>
      <c r="P3" s="154"/>
      <c r="Q3" s="155"/>
      <c r="R3" s="156"/>
      <c r="S3" s="148" t="s">
        <v>8</v>
      </c>
    </row>
    <row r="4" spans="1:19" s="44" customFormat="1" ht="88.5" customHeight="1" x14ac:dyDescent="0.25">
      <c r="A4" s="157"/>
      <c r="B4" s="158"/>
      <c r="C4" s="143"/>
      <c r="D4" s="39" t="s">
        <v>72</v>
      </c>
      <c r="E4" s="39" t="s">
        <v>49</v>
      </c>
      <c r="F4" s="33" t="s">
        <v>50</v>
      </c>
      <c r="G4" s="40" t="s">
        <v>77</v>
      </c>
      <c r="H4" s="33" t="s">
        <v>34</v>
      </c>
      <c r="I4" s="33" t="s">
        <v>49</v>
      </c>
      <c r="J4" s="33" t="s">
        <v>50</v>
      </c>
      <c r="K4" s="40" t="s">
        <v>77</v>
      </c>
      <c r="L4" s="143"/>
      <c r="M4" s="41" t="s">
        <v>49</v>
      </c>
      <c r="N4" s="42" t="s">
        <v>50</v>
      </c>
      <c r="O4" s="39" t="s">
        <v>49</v>
      </c>
      <c r="P4" s="43" t="s">
        <v>51</v>
      </c>
      <c r="Q4" s="39" t="s">
        <v>50</v>
      </c>
      <c r="R4" s="43" t="s">
        <v>51</v>
      </c>
      <c r="S4" s="149"/>
    </row>
    <row r="5" spans="1:19" s="45" customFormat="1" ht="29.25" customHeight="1" x14ac:dyDescent="0.25">
      <c r="A5" s="70"/>
      <c r="B5" s="71"/>
      <c r="C5" s="70" t="s">
        <v>57</v>
      </c>
      <c r="D5" s="70" t="s">
        <v>58</v>
      </c>
      <c r="E5" s="70" t="s">
        <v>59</v>
      </c>
      <c r="F5" s="70" t="s">
        <v>60</v>
      </c>
      <c r="G5" s="72" t="s">
        <v>61</v>
      </c>
      <c r="H5" s="70" t="s">
        <v>62</v>
      </c>
      <c r="I5" s="70" t="s">
        <v>68</v>
      </c>
      <c r="J5" s="70" t="s">
        <v>78</v>
      </c>
      <c r="K5" s="70" t="s">
        <v>63</v>
      </c>
      <c r="L5" s="72" t="s">
        <v>80</v>
      </c>
      <c r="M5" s="72" t="s">
        <v>81</v>
      </c>
      <c r="N5" s="70" t="s">
        <v>73</v>
      </c>
      <c r="O5" s="70" t="s">
        <v>89</v>
      </c>
      <c r="P5" s="73" t="s">
        <v>90</v>
      </c>
      <c r="Q5" s="70" t="s">
        <v>91</v>
      </c>
      <c r="R5" s="74" t="s">
        <v>92</v>
      </c>
      <c r="S5" s="75"/>
    </row>
    <row r="6" spans="1:19" s="32" customFormat="1" ht="15.75" x14ac:dyDescent="0.25">
      <c r="A6" s="76">
        <v>1</v>
      </c>
      <c r="B6" s="77" t="s">
        <v>93</v>
      </c>
      <c r="C6" s="78">
        <v>63</v>
      </c>
      <c r="D6" s="78">
        <v>177</v>
      </c>
      <c r="E6" s="78">
        <v>59</v>
      </c>
      <c r="F6" s="78">
        <v>59</v>
      </c>
      <c r="G6" s="78">
        <v>59</v>
      </c>
      <c r="H6" s="78">
        <v>21</v>
      </c>
      <c r="I6" s="78">
        <v>7</v>
      </c>
      <c r="J6" s="78">
        <v>7</v>
      </c>
      <c r="K6" s="78">
        <v>7</v>
      </c>
      <c r="L6" s="105">
        <v>11</v>
      </c>
      <c r="M6" s="78">
        <v>39</v>
      </c>
      <c r="N6" s="78">
        <v>39</v>
      </c>
      <c r="O6" s="78">
        <v>2</v>
      </c>
      <c r="P6" s="88">
        <f>O6/M6*100</f>
        <v>5.1282051282051277</v>
      </c>
      <c r="Q6" s="78">
        <v>11</v>
      </c>
      <c r="R6" s="88">
        <f>Q6/N6*100</f>
        <v>28.205128205128204</v>
      </c>
      <c r="S6" s="77"/>
    </row>
    <row r="7" spans="1:19" s="59" customFormat="1" ht="15.75" customHeight="1" x14ac:dyDescent="0.25">
      <c r="A7" s="79"/>
      <c r="B7" s="77" t="s">
        <v>18</v>
      </c>
      <c r="C7" s="78">
        <f>C6</f>
        <v>63</v>
      </c>
      <c r="D7" s="78">
        <f t="shared" ref="D7:R7" si="0">D6</f>
        <v>177</v>
      </c>
      <c r="E7" s="78">
        <f t="shared" si="0"/>
        <v>59</v>
      </c>
      <c r="F7" s="78">
        <f t="shared" si="0"/>
        <v>59</v>
      </c>
      <c r="G7" s="78">
        <f t="shared" si="0"/>
        <v>59</v>
      </c>
      <c r="H7" s="78">
        <f t="shared" si="0"/>
        <v>21</v>
      </c>
      <c r="I7" s="78">
        <f t="shared" si="0"/>
        <v>7</v>
      </c>
      <c r="J7" s="78">
        <f t="shared" si="0"/>
        <v>7</v>
      </c>
      <c r="K7" s="78">
        <f t="shared" si="0"/>
        <v>7</v>
      </c>
      <c r="L7" s="78">
        <f t="shared" si="0"/>
        <v>11</v>
      </c>
      <c r="M7" s="78">
        <f t="shared" si="0"/>
        <v>39</v>
      </c>
      <c r="N7" s="78">
        <f t="shared" si="0"/>
        <v>39</v>
      </c>
      <c r="O7" s="78">
        <f t="shared" si="0"/>
        <v>2</v>
      </c>
      <c r="P7" s="78">
        <f t="shared" si="0"/>
        <v>5.1282051282051277</v>
      </c>
      <c r="Q7" s="78">
        <f t="shared" si="0"/>
        <v>11</v>
      </c>
      <c r="R7" s="78">
        <f t="shared" si="0"/>
        <v>28.205128205128204</v>
      </c>
      <c r="S7" s="77"/>
    </row>
    <row r="8" spans="1:19" s="46" customFormat="1" ht="48.75" customHeight="1" x14ac:dyDescent="0.25">
      <c r="A8" s="46" t="s">
        <v>88</v>
      </c>
    </row>
    <row r="9" spans="1:19" s="46" customFormat="1" ht="18" customHeight="1" x14ac:dyDescent="0.25">
      <c r="B9" s="152" t="s">
        <v>82</v>
      </c>
      <c r="C9" s="152"/>
      <c r="D9" s="152"/>
      <c r="E9" s="152"/>
      <c r="F9" s="152"/>
      <c r="G9" s="152"/>
      <c r="H9" s="152"/>
      <c r="I9" s="152"/>
      <c r="J9" s="152"/>
      <c r="K9" s="152"/>
    </row>
    <row r="10" spans="1:19" ht="18.75" x14ac:dyDescent="0.3">
      <c r="L10" s="122" t="s">
        <v>112</v>
      </c>
      <c r="M10" s="122"/>
      <c r="N10" s="122"/>
      <c r="O10" s="122"/>
      <c r="P10" s="122"/>
      <c r="Q10" s="122"/>
      <c r="R10" s="122"/>
    </row>
    <row r="11" spans="1:19" ht="18.75" x14ac:dyDescent="0.25">
      <c r="L11" s="127" t="s">
        <v>40</v>
      </c>
      <c r="M11" s="127"/>
      <c r="N11" s="127"/>
      <c r="O11" s="127"/>
      <c r="P11" s="127"/>
      <c r="Q11" s="127"/>
      <c r="R11" s="127"/>
    </row>
    <row r="17" spans="12:18" ht="18.75" x14ac:dyDescent="0.3">
      <c r="L17" s="125" t="s">
        <v>103</v>
      </c>
      <c r="M17" s="125"/>
      <c r="N17" s="125"/>
      <c r="O17" s="125"/>
      <c r="P17" s="125"/>
      <c r="Q17" s="125"/>
      <c r="R17" s="125"/>
    </row>
    <row r="36" spans="13:31" ht="15.75" x14ac:dyDescent="0.25">
      <c r="M36" s="69"/>
      <c r="N36"/>
      <c r="O36"/>
      <c r="P36"/>
      <c r="Q36"/>
      <c r="R36"/>
      <c r="S36"/>
      <c r="T36"/>
      <c r="U36"/>
      <c r="V36"/>
      <c r="W36"/>
      <c r="X36"/>
      <c r="Y36"/>
      <c r="Z36"/>
      <c r="AA36"/>
      <c r="AB36"/>
      <c r="AC36"/>
      <c r="AD36"/>
      <c r="AE36"/>
    </row>
  </sheetData>
  <mergeCells count="16">
    <mergeCell ref="H3:K3"/>
    <mergeCell ref="L3:L4"/>
    <mergeCell ref="L17:R17"/>
    <mergeCell ref="L11:R11"/>
    <mergeCell ref="Q1:S1"/>
    <mergeCell ref="B2:S2"/>
    <mergeCell ref="A1:E1"/>
    <mergeCell ref="S3:S4"/>
    <mergeCell ref="L10:R10"/>
    <mergeCell ref="M3:N3"/>
    <mergeCell ref="B9:K9"/>
    <mergeCell ref="O3:R3"/>
    <mergeCell ref="A3:A4"/>
    <mergeCell ref="B3:B4"/>
    <mergeCell ref="C3:C4"/>
    <mergeCell ref="D3:G3"/>
  </mergeCells>
  <pageMargins left="0.45" right="0.2"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Q11"/>
  <sheetViews>
    <sheetView zoomScale="90" zoomScaleNormal="90" workbookViewId="0">
      <selection activeCell="H6" sqref="H6:J6"/>
    </sheetView>
  </sheetViews>
  <sheetFormatPr defaultRowHeight="18.75" x14ac:dyDescent="0.25"/>
  <cols>
    <col min="1" max="1" width="5" style="1" customWidth="1"/>
    <col min="2" max="2" width="10.42578125" style="1" customWidth="1"/>
    <col min="3" max="3" width="19.140625" style="7" bestFit="1" customWidth="1"/>
    <col min="4" max="4" width="31.42578125" style="7" customWidth="1"/>
    <col min="5" max="5" width="16.42578125" style="7" customWidth="1"/>
    <col min="6" max="6" width="14.42578125" style="1" bestFit="1" customWidth="1"/>
    <col min="7" max="7" width="13" style="1" bestFit="1" customWidth="1"/>
    <col min="8" max="8" width="16.28515625" style="1" customWidth="1"/>
    <col min="9" max="9" width="26" style="1" customWidth="1"/>
    <col min="10" max="10" width="20.5703125" style="1" customWidth="1"/>
    <col min="11" max="16384" width="9.140625" style="1"/>
  </cols>
  <sheetData>
    <row r="1" spans="1:17" s="15" customFormat="1" ht="18.75" customHeight="1" x14ac:dyDescent="0.25">
      <c r="A1" s="147" t="s">
        <v>93</v>
      </c>
      <c r="B1" s="147"/>
      <c r="C1" s="147"/>
      <c r="D1" s="147"/>
      <c r="E1" s="147"/>
      <c r="F1" s="47"/>
      <c r="G1" s="47"/>
      <c r="H1" s="47"/>
      <c r="I1" s="47"/>
      <c r="J1" s="47"/>
    </row>
    <row r="2" spans="1:17" ht="15.75" customHeight="1" x14ac:dyDescent="0.25">
      <c r="A2" s="147"/>
      <c r="B2" s="147"/>
      <c r="C2" s="147"/>
      <c r="D2" s="147"/>
      <c r="E2" s="147"/>
      <c r="F2" s="63"/>
      <c r="G2" s="63"/>
      <c r="H2" s="63"/>
      <c r="I2" s="63"/>
      <c r="J2" s="64" t="s">
        <v>31</v>
      </c>
    </row>
    <row r="3" spans="1:17" ht="49.5" customHeight="1" x14ac:dyDescent="0.25">
      <c r="A3" s="127" t="s">
        <v>114</v>
      </c>
      <c r="B3" s="127"/>
      <c r="C3" s="127"/>
      <c r="D3" s="127"/>
      <c r="E3" s="127"/>
      <c r="F3" s="127"/>
      <c r="G3" s="127"/>
      <c r="H3" s="127"/>
      <c r="I3" s="127"/>
      <c r="J3" s="127"/>
    </row>
    <row r="4" spans="1:17" ht="54.75" customHeight="1" x14ac:dyDescent="0.25">
      <c r="A4" s="65" t="s">
        <v>0</v>
      </c>
      <c r="B4" s="66" t="s">
        <v>9</v>
      </c>
      <c r="C4" s="67" t="s">
        <v>1</v>
      </c>
      <c r="D4" s="67" t="s">
        <v>2</v>
      </c>
      <c r="E4" s="67" t="s">
        <v>3</v>
      </c>
      <c r="F4" s="66" t="s">
        <v>4</v>
      </c>
      <c r="G4" s="66" t="s">
        <v>5</v>
      </c>
      <c r="H4" s="66" t="s">
        <v>6</v>
      </c>
      <c r="I4" s="66" t="s">
        <v>7</v>
      </c>
      <c r="J4" s="66" t="s">
        <v>8</v>
      </c>
    </row>
    <row r="5" spans="1:17" s="26" customFormat="1" ht="31.5" customHeight="1" x14ac:dyDescent="0.3">
      <c r="A5" s="25"/>
      <c r="F5" s="27"/>
      <c r="J5" s="27"/>
      <c r="M5" s="28"/>
      <c r="N5" s="28"/>
      <c r="O5" s="28"/>
      <c r="P5" s="28"/>
      <c r="Q5" s="28"/>
    </row>
    <row r="6" spans="1:17" s="26" customFormat="1" ht="16.5" customHeight="1" x14ac:dyDescent="0.3">
      <c r="A6" s="1"/>
      <c r="B6" s="133"/>
      <c r="C6" s="133"/>
      <c r="D6" s="1"/>
      <c r="E6" s="1"/>
      <c r="F6" s="27"/>
      <c r="H6" s="135" t="s">
        <v>112</v>
      </c>
      <c r="I6" s="135"/>
      <c r="J6" s="135"/>
      <c r="K6" s="31"/>
      <c r="L6" s="31"/>
      <c r="M6" s="133"/>
      <c r="N6" s="133"/>
      <c r="O6" s="133"/>
      <c r="P6" s="133"/>
      <c r="Q6" s="133"/>
    </row>
    <row r="7" spans="1:17" ht="18.75" customHeight="1" x14ac:dyDescent="0.25">
      <c r="H7" s="133" t="s">
        <v>40</v>
      </c>
      <c r="I7" s="133"/>
      <c r="J7" s="133"/>
      <c r="K7" s="18"/>
      <c r="L7" s="18"/>
    </row>
    <row r="11" spans="1:17" ht="18.75" customHeight="1" x14ac:dyDescent="0.25">
      <c r="H11" s="133" t="s">
        <v>103</v>
      </c>
      <c r="I11" s="133"/>
      <c r="J11" s="133"/>
    </row>
  </sheetData>
  <mergeCells count="8">
    <mergeCell ref="M6:Q6"/>
    <mergeCell ref="H6:J6"/>
    <mergeCell ref="H11:J11"/>
    <mergeCell ref="H7:J7"/>
    <mergeCell ref="A1:E1"/>
    <mergeCell ref="A2:E2"/>
    <mergeCell ref="A3:J3"/>
    <mergeCell ref="B6:C6"/>
  </mergeCells>
  <pageMargins left="0.20866141699999999" right="0.45866141700000002" top="0.49803149600000002" bottom="0.24803149599999999" header="0.31496062992126" footer="0.31496062992126"/>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5"/>
  <sheetViews>
    <sheetView zoomScale="90" zoomScaleNormal="90" workbookViewId="0">
      <selection activeCell="H9" sqref="H9:J9"/>
    </sheetView>
  </sheetViews>
  <sheetFormatPr defaultRowHeight="18.75" x14ac:dyDescent="0.25"/>
  <cols>
    <col min="1" max="1" width="5" style="1" customWidth="1"/>
    <col min="2" max="2" width="10.42578125" style="1" customWidth="1"/>
    <col min="3" max="3" width="19.140625" style="7" bestFit="1" customWidth="1"/>
    <col min="4" max="4" width="31.42578125" style="7" customWidth="1"/>
    <col min="5" max="5" width="16.42578125" style="7" customWidth="1"/>
    <col min="6" max="6" width="14.42578125" style="1" bestFit="1" customWidth="1"/>
    <col min="7" max="7" width="13" style="1" bestFit="1" customWidth="1"/>
    <col min="8" max="8" width="16.28515625" style="1" customWidth="1"/>
    <col min="9" max="9" width="26" style="1" customWidth="1"/>
    <col min="10" max="10" width="20.5703125" style="1" customWidth="1"/>
    <col min="11" max="16384" width="9.140625" style="1"/>
  </cols>
  <sheetData>
    <row r="1" spans="1:17" s="15" customFormat="1" ht="18.75" customHeight="1" x14ac:dyDescent="0.25">
      <c r="A1" s="134" t="s">
        <v>93</v>
      </c>
      <c r="B1" s="134"/>
      <c r="C1" s="134"/>
      <c r="D1" s="134"/>
      <c r="E1" s="134"/>
    </row>
    <row r="2" spans="1:17" ht="15.75" customHeight="1" x14ac:dyDescent="0.25">
      <c r="A2" s="134"/>
      <c r="B2" s="134"/>
      <c r="C2" s="134"/>
      <c r="D2" s="134"/>
      <c r="E2" s="134"/>
      <c r="F2" s="18"/>
      <c r="G2" s="18"/>
      <c r="H2" s="18"/>
      <c r="I2" s="18"/>
      <c r="J2" s="17" t="s">
        <v>41</v>
      </c>
    </row>
    <row r="3" spans="1:17" ht="49.5" customHeight="1" x14ac:dyDescent="0.25">
      <c r="A3" s="133" t="s">
        <v>115</v>
      </c>
      <c r="B3" s="133"/>
      <c r="C3" s="133"/>
      <c r="D3" s="133"/>
      <c r="E3" s="133"/>
      <c r="F3" s="133"/>
      <c r="G3" s="133"/>
      <c r="H3" s="133"/>
      <c r="I3" s="133"/>
      <c r="J3" s="133"/>
    </row>
    <row r="4" spans="1:17" ht="54.75" customHeight="1" x14ac:dyDescent="0.25">
      <c r="A4" s="19" t="s">
        <v>0</v>
      </c>
      <c r="B4" s="2" t="s">
        <v>9</v>
      </c>
      <c r="C4" s="8" t="s">
        <v>1</v>
      </c>
      <c r="D4" s="8" t="s">
        <v>2</v>
      </c>
      <c r="E4" s="8" t="s">
        <v>3</v>
      </c>
      <c r="F4" s="2" t="s">
        <v>4</v>
      </c>
      <c r="G4" s="2" t="s">
        <v>5</v>
      </c>
      <c r="H4" s="2" t="s">
        <v>6</v>
      </c>
      <c r="I4" s="2" t="s">
        <v>7</v>
      </c>
      <c r="J4" s="2" t="s">
        <v>8</v>
      </c>
    </row>
    <row r="5" spans="1:17" s="3" customFormat="1" ht="76.5" customHeight="1" x14ac:dyDescent="0.25">
      <c r="A5" s="19"/>
      <c r="B5" s="12"/>
      <c r="C5" s="9"/>
      <c r="D5" s="4"/>
      <c r="E5" s="30"/>
      <c r="F5" s="5"/>
      <c r="G5" s="5"/>
      <c r="H5" s="6"/>
      <c r="I5" s="6"/>
      <c r="J5" s="6"/>
    </row>
    <row r="6" spans="1:17" s="7" customFormat="1" ht="78" customHeight="1" x14ac:dyDescent="0.25">
      <c r="A6" s="13"/>
      <c r="B6" s="13"/>
      <c r="C6" s="14"/>
      <c r="D6" s="11"/>
      <c r="E6" s="29"/>
      <c r="F6" s="29"/>
      <c r="G6" s="29"/>
      <c r="H6" s="6"/>
      <c r="I6" s="6"/>
      <c r="J6" s="6"/>
    </row>
    <row r="7" spans="1:17" x14ac:dyDescent="0.25">
      <c r="A7" s="19"/>
      <c r="B7" s="19"/>
      <c r="C7" s="13"/>
      <c r="D7" s="13"/>
      <c r="E7" s="13"/>
      <c r="F7" s="19"/>
      <c r="G7" s="19"/>
      <c r="H7" s="19"/>
      <c r="I7" s="19"/>
      <c r="J7" s="19"/>
    </row>
    <row r="9" spans="1:17" s="26" customFormat="1" ht="16.5" customHeight="1" x14ac:dyDescent="0.3">
      <c r="A9" s="1"/>
      <c r="B9" s="133"/>
      <c r="C9" s="133"/>
      <c r="D9" s="1"/>
      <c r="E9" s="1"/>
      <c r="F9" s="27"/>
      <c r="H9" s="135" t="s">
        <v>112</v>
      </c>
      <c r="I9" s="135"/>
      <c r="J9" s="135"/>
      <c r="K9" s="31"/>
      <c r="L9" s="31"/>
      <c r="M9" s="133"/>
      <c r="N9" s="133"/>
      <c r="O9" s="133"/>
      <c r="P9" s="133"/>
      <c r="Q9" s="133"/>
    </row>
    <row r="10" spans="1:17" ht="18.75" customHeight="1" x14ac:dyDescent="0.25">
      <c r="H10" s="133" t="s">
        <v>40</v>
      </c>
      <c r="I10" s="133"/>
      <c r="J10" s="133"/>
      <c r="K10" s="18"/>
      <c r="L10" s="18"/>
    </row>
    <row r="15" spans="1:17" ht="18.75" customHeight="1" x14ac:dyDescent="0.25">
      <c r="H15" s="133" t="s">
        <v>103</v>
      </c>
      <c r="I15" s="133"/>
      <c r="J15" s="133"/>
    </row>
  </sheetData>
  <mergeCells count="8">
    <mergeCell ref="H15:J15"/>
    <mergeCell ref="H10:J10"/>
    <mergeCell ref="M9:Q9"/>
    <mergeCell ref="A1:E1"/>
    <mergeCell ref="A2:E2"/>
    <mergeCell ref="A3:J3"/>
    <mergeCell ref="B9:C9"/>
    <mergeCell ref="H9:J9"/>
  </mergeCells>
  <pageMargins left="0.20866141699999999" right="0.45866141700000002" top="0.49803149600000002" bottom="0.24803149599999999" header="0.31496062992126" footer="0.31496062992126"/>
  <pageSetup paperSize="9"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
  <sheetViews>
    <sheetView zoomScale="90" zoomScaleNormal="90" workbookViewId="0">
      <selection activeCell="H8" sqref="H8:J8"/>
    </sheetView>
  </sheetViews>
  <sheetFormatPr defaultRowHeight="18.75" x14ac:dyDescent="0.25"/>
  <cols>
    <col min="1" max="1" width="5" style="1" customWidth="1"/>
    <col min="2" max="2" width="10.42578125" style="1" customWidth="1"/>
    <col min="3" max="3" width="19.140625" style="7" bestFit="1" customWidth="1"/>
    <col min="4" max="4" width="31.42578125" style="7" customWidth="1"/>
    <col min="5" max="5" width="16.42578125" style="7" customWidth="1"/>
    <col min="6" max="6" width="14.42578125" style="1" bestFit="1" customWidth="1"/>
    <col min="7" max="7" width="13" style="1" bestFit="1" customWidth="1"/>
    <col min="8" max="8" width="16.28515625" style="1" customWidth="1"/>
    <col min="9" max="9" width="26" style="1" customWidth="1"/>
    <col min="10" max="10" width="20.5703125" style="1" customWidth="1"/>
    <col min="11" max="16384" width="9.140625" style="1"/>
  </cols>
  <sheetData>
    <row r="1" spans="1:17" s="15" customFormat="1" ht="18.75" customHeight="1" x14ac:dyDescent="0.25">
      <c r="A1" s="134" t="s">
        <v>93</v>
      </c>
      <c r="B1" s="134"/>
      <c r="C1" s="134"/>
      <c r="D1" s="134"/>
      <c r="E1" s="134"/>
    </row>
    <row r="2" spans="1:17" ht="15.75" customHeight="1" x14ac:dyDescent="0.25">
      <c r="A2" s="134"/>
      <c r="B2" s="134"/>
      <c r="C2" s="134"/>
      <c r="D2" s="134"/>
      <c r="E2" s="134"/>
      <c r="F2" s="18"/>
      <c r="G2" s="18"/>
      <c r="H2" s="18"/>
      <c r="I2" s="18"/>
      <c r="J2" s="17" t="s">
        <v>42</v>
      </c>
    </row>
    <row r="3" spans="1:17" ht="49.5" customHeight="1" x14ac:dyDescent="0.25">
      <c r="A3" s="133" t="s">
        <v>116</v>
      </c>
      <c r="B3" s="133"/>
      <c r="C3" s="133"/>
      <c r="D3" s="133"/>
      <c r="E3" s="133"/>
      <c r="F3" s="133"/>
      <c r="G3" s="133"/>
      <c r="H3" s="133"/>
      <c r="I3" s="133"/>
      <c r="J3" s="133"/>
    </row>
    <row r="4" spans="1:17" ht="54.75" customHeight="1" x14ac:dyDescent="0.25">
      <c r="A4" s="19" t="s">
        <v>0</v>
      </c>
      <c r="B4" s="2" t="s">
        <v>9</v>
      </c>
      <c r="C4" s="8" t="s">
        <v>1</v>
      </c>
      <c r="D4" s="8" t="s">
        <v>2</v>
      </c>
      <c r="E4" s="8" t="s">
        <v>3</v>
      </c>
      <c r="F4" s="2" t="s">
        <v>4</v>
      </c>
      <c r="G4" s="2" t="s">
        <v>5</v>
      </c>
      <c r="H4" s="2" t="s">
        <v>6</v>
      </c>
      <c r="I4" s="2" t="s">
        <v>7</v>
      </c>
      <c r="J4" s="2" t="s">
        <v>8</v>
      </c>
    </row>
    <row r="5" spans="1:17" s="3" customFormat="1" ht="76.5" customHeight="1" x14ac:dyDescent="0.25">
      <c r="A5" s="34"/>
      <c r="B5" s="12"/>
      <c r="C5" s="9"/>
      <c r="D5" s="4"/>
      <c r="E5" s="30"/>
      <c r="F5" s="5"/>
      <c r="G5" s="5"/>
      <c r="H5" s="10"/>
      <c r="I5" s="10"/>
      <c r="J5" s="10"/>
    </row>
    <row r="6" spans="1:17" s="7" customFormat="1" x14ac:dyDescent="0.25">
      <c r="A6" s="13"/>
      <c r="B6" s="13"/>
      <c r="C6" s="14"/>
      <c r="D6" s="11"/>
      <c r="E6" s="29"/>
      <c r="F6" s="29"/>
      <c r="G6" s="29"/>
      <c r="H6" s="10"/>
      <c r="I6" s="29"/>
      <c r="J6" s="6"/>
    </row>
    <row r="7" spans="1:17" x14ac:dyDescent="0.25">
      <c r="A7" s="19"/>
      <c r="B7" s="19"/>
      <c r="C7" s="13"/>
      <c r="D7" s="13"/>
      <c r="E7" s="13"/>
      <c r="F7" s="19"/>
      <c r="G7" s="19"/>
      <c r="H7" s="19"/>
      <c r="I7" s="19"/>
      <c r="J7" s="19"/>
    </row>
    <row r="8" spans="1:17" s="26" customFormat="1" ht="54" customHeight="1" x14ac:dyDescent="0.3">
      <c r="A8" s="1"/>
      <c r="B8" s="133"/>
      <c r="C8" s="133"/>
      <c r="D8" s="1"/>
      <c r="E8" s="1"/>
      <c r="F8" s="27"/>
      <c r="H8" s="159" t="s">
        <v>119</v>
      </c>
      <c r="I8" s="159"/>
      <c r="J8" s="159"/>
      <c r="K8" s="31"/>
      <c r="L8" s="31"/>
      <c r="M8" s="133"/>
      <c r="N8" s="133"/>
      <c r="O8" s="133"/>
      <c r="P8" s="133"/>
      <c r="Q8" s="133"/>
    </row>
    <row r="9" spans="1:17" ht="18.75" customHeight="1" x14ac:dyDescent="0.25">
      <c r="H9" s="133" t="s">
        <v>40</v>
      </c>
      <c r="I9" s="133"/>
      <c r="J9" s="133"/>
      <c r="K9" s="18"/>
      <c r="L9" s="18"/>
    </row>
    <row r="14" spans="1:17" x14ac:dyDescent="0.25">
      <c r="H14" s="133" t="s">
        <v>103</v>
      </c>
      <c r="I14" s="133"/>
      <c r="J14" s="133"/>
    </row>
  </sheetData>
  <mergeCells count="8">
    <mergeCell ref="H14:J14"/>
    <mergeCell ref="H9:J9"/>
    <mergeCell ref="M8:Q8"/>
    <mergeCell ref="A1:E1"/>
    <mergeCell ref="A2:E2"/>
    <mergeCell ref="A3:J3"/>
    <mergeCell ref="B8:C8"/>
    <mergeCell ref="H8:J8"/>
  </mergeCells>
  <pageMargins left="0.20866141699999999" right="0.45866141700000002" top="0.49803149600000002" bottom="0.24803149599999999" header="0.31496062992126" footer="0.31496062992126"/>
  <pageSetup paperSize="9" scale="8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
  <sheetViews>
    <sheetView tabSelected="1" workbookViewId="0">
      <selection activeCell="D9" sqref="D9"/>
    </sheetView>
  </sheetViews>
  <sheetFormatPr defaultRowHeight="15" x14ac:dyDescent="0.25"/>
  <cols>
    <col min="1" max="1" width="6.85546875" customWidth="1"/>
    <col min="2" max="2" width="25.28515625" customWidth="1"/>
    <col min="3" max="3" width="17.140625" customWidth="1"/>
    <col min="4" max="5" width="16.28515625" customWidth="1"/>
    <col min="6" max="6" width="17" customWidth="1"/>
    <col min="7" max="7" width="20.140625" customWidth="1"/>
    <col min="8" max="8" width="17.28515625" customWidth="1"/>
  </cols>
  <sheetData>
    <row r="1" spans="1:8" ht="18.75" x14ac:dyDescent="0.25">
      <c r="A1" s="134" t="s">
        <v>93</v>
      </c>
      <c r="B1" s="134"/>
      <c r="C1" s="134"/>
      <c r="D1" s="134"/>
      <c r="E1" s="134"/>
      <c r="F1" s="20"/>
      <c r="G1" s="20"/>
      <c r="H1" s="20"/>
    </row>
    <row r="2" spans="1:8" ht="17.25" x14ac:dyDescent="0.25">
      <c r="A2" s="20"/>
      <c r="B2" s="20"/>
      <c r="C2" s="20"/>
      <c r="D2" s="20"/>
      <c r="E2" s="20"/>
      <c r="F2" s="20"/>
      <c r="G2" s="20"/>
      <c r="H2" s="21" t="s">
        <v>85</v>
      </c>
    </row>
    <row r="3" spans="1:8" ht="63.75" customHeight="1" x14ac:dyDescent="0.25">
      <c r="A3" s="161" t="s">
        <v>117</v>
      </c>
      <c r="B3" s="161"/>
      <c r="C3" s="161"/>
      <c r="D3" s="161"/>
      <c r="E3" s="161"/>
      <c r="F3" s="161"/>
      <c r="G3" s="161"/>
      <c r="H3" s="161"/>
    </row>
    <row r="4" spans="1:8" ht="16.5" x14ac:dyDescent="0.25">
      <c r="A4" s="162"/>
      <c r="B4" s="162"/>
      <c r="C4" s="162"/>
      <c r="D4" s="162"/>
      <c r="E4" s="162"/>
      <c r="F4" s="162"/>
      <c r="G4" s="162"/>
      <c r="H4" s="162"/>
    </row>
    <row r="5" spans="1:8" ht="16.5" x14ac:dyDescent="0.25">
      <c r="A5" s="163" t="s">
        <v>0</v>
      </c>
      <c r="B5" s="163" t="s">
        <v>32</v>
      </c>
      <c r="C5" s="165" t="s">
        <v>33</v>
      </c>
      <c r="D5" s="165"/>
      <c r="E5" s="165"/>
      <c r="F5" s="166" t="s">
        <v>44</v>
      </c>
      <c r="G5" s="167"/>
      <c r="H5" s="163" t="s">
        <v>8</v>
      </c>
    </row>
    <row r="6" spans="1:8" ht="38.25" customHeight="1" x14ac:dyDescent="0.25">
      <c r="A6" s="164"/>
      <c r="B6" s="164"/>
      <c r="C6" s="22" t="s">
        <v>34</v>
      </c>
      <c r="D6" s="22" t="s">
        <v>35</v>
      </c>
      <c r="E6" s="22" t="s">
        <v>36</v>
      </c>
      <c r="F6" s="22" t="s">
        <v>37</v>
      </c>
      <c r="G6" s="22" t="s">
        <v>38</v>
      </c>
      <c r="H6" s="164"/>
    </row>
    <row r="7" spans="1:8" s="108" customFormat="1" ht="63.75" customHeight="1" x14ac:dyDescent="0.25">
      <c r="A7" s="22">
        <v>1</v>
      </c>
      <c r="B7" s="106" t="s">
        <v>97</v>
      </c>
      <c r="C7" s="107">
        <f>SUM(C8:C8)</f>
        <v>8000000</v>
      </c>
      <c r="D7" s="107">
        <f>SUM(D8:D8)</f>
        <v>8000000</v>
      </c>
      <c r="E7" s="107">
        <f>SUM(E8:E8)</f>
        <v>0</v>
      </c>
      <c r="F7" s="107">
        <f>SUM(F8:F8)</f>
        <v>6800000</v>
      </c>
      <c r="G7" s="107">
        <f>SUM(G8:G8)</f>
        <v>1200000</v>
      </c>
      <c r="H7" s="22"/>
    </row>
    <row r="8" spans="1:8" ht="63.75" customHeight="1" x14ac:dyDescent="0.25">
      <c r="A8" s="16">
        <v>1.1000000000000001</v>
      </c>
      <c r="B8" s="35" t="s">
        <v>105</v>
      </c>
      <c r="C8" s="23">
        <f t="shared" ref="C8:C10" si="0">SUM(D8:E8)</f>
        <v>8000000</v>
      </c>
      <c r="D8" s="23">
        <v>8000000</v>
      </c>
      <c r="E8" s="23"/>
      <c r="F8" s="23">
        <f>D8*85%</f>
        <v>6800000</v>
      </c>
      <c r="G8" s="23">
        <f>D8*15%</f>
        <v>1200000</v>
      </c>
      <c r="H8" s="16"/>
    </row>
    <row r="9" spans="1:8" s="108" customFormat="1" ht="63.75" customHeight="1" x14ac:dyDescent="0.25">
      <c r="A9" s="22">
        <v>2</v>
      </c>
      <c r="B9" s="106" t="s">
        <v>102</v>
      </c>
      <c r="C9" s="107">
        <f>SUM(C10)</f>
        <v>150000</v>
      </c>
      <c r="D9" s="107">
        <f t="shared" ref="D9:G9" si="1">SUM(D10)</f>
        <v>0</v>
      </c>
      <c r="E9" s="107">
        <f t="shared" si="1"/>
        <v>150000</v>
      </c>
      <c r="F9" s="107">
        <f t="shared" si="1"/>
        <v>0</v>
      </c>
      <c r="G9" s="107">
        <f t="shared" si="1"/>
        <v>150000</v>
      </c>
      <c r="H9" s="22"/>
    </row>
    <row r="10" spans="1:8" ht="63.75" customHeight="1" x14ac:dyDescent="0.25">
      <c r="A10" s="16">
        <v>2.1</v>
      </c>
      <c r="B10" s="35" t="s">
        <v>106</v>
      </c>
      <c r="C10" s="23">
        <f t="shared" si="0"/>
        <v>150000</v>
      </c>
      <c r="D10" s="23"/>
      <c r="E10" s="23">
        <v>150000</v>
      </c>
      <c r="F10" s="23"/>
      <c r="G10" s="23">
        <f>C10</f>
        <v>150000</v>
      </c>
      <c r="H10" s="16"/>
    </row>
    <row r="11" spans="1:8" ht="28.5" customHeight="1" x14ac:dyDescent="0.25">
      <c r="A11" s="165" t="s">
        <v>39</v>
      </c>
      <c r="B11" s="165"/>
      <c r="C11" s="107">
        <f>C7+C9</f>
        <v>8150000</v>
      </c>
      <c r="D11" s="107">
        <f>D7+D9</f>
        <v>8000000</v>
      </c>
      <c r="E11" s="107">
        <f>E7+E9</f>
        <v>150000</v>
      </c>
      <c r="F11" s="107">
        <f>F7+F9</f>
        <v>6800000</v>
      </c>
      <c r="G11" s="107">
        <f>G7+G9</f>
        <v>1350000</v>
      </c>
      <c r="H11" s="23"/>
    </row>
    <row r="12" spans="1:8" ht="16.5" x14ac:dyDescent="0.25">
      <c r="A12" s="24"/>
      <c r="B12" s="24"/>
      <c r="C12" s="24"/>
      <c r="D12" s="20"/>
      <c r="E12" s="20"/>
      <c r="F12" s="20"/>
      <c r="G12" s="20"/>
      <c r="H12" s="20"/>
    </row>
    <row r="13" spans="1:8" ht="17.25" x14ac:dyDescent="0.25">
      <c r="A13" s="168"/>
      <c r="B13" s="168"/>
      <c r="C13" s="168"/>
      <c r="D13" s="168"/>
      <c r="E13" s="168"/>
      <c r="F13" s="168"/>
      <c r="G13" s="168"/>
      <c r="H13" s="168"/>
    </row>
    <row r="14" spans="1:8" ht="16.5" x14ac:dyDescent="0.25">
      <c r="A14" s="20"/>
      <c r="B14" s="20"/>
      <c r="C14" s="20"/>
      <c r="D14" s="20"/>
      <c r="E14" s="20"/>
      <c r="F14" s="169" t="s">
        <v>118</v>
      </c>
      <c r="G14" s="169"/>
      <c r="H14" s="169"/>
    </row>
    <row r="15" spans="1:8" ht="16.5" x14ac:dyDescent="0.25">
      <c r="A15" s="20"/>
      <c r="B15" s="24"/>
      <c r="C15" s="24"/>
      <c r="D15" s="68"/>
      <c r="E15" s="20"/>
      <c r="F15" s="161" t="s">
        <v>40</v>
      </c>
      <c r="G15" s="161"/>
      <c r="H15" s="161"/>
    </row>
    <row r="21" spans="5:8" ht="16.5" x14ac:dyDescent="0.25">
      <c r="F21" s="160" t="s">
        <v>103</v>
      </c>
      <c r="G21" s="160"/>
      <c r="H21" s="160"/>
    </row>
    <row r="22" spans="5:8" x14ac:dyDescent="0.25">
      <c r="E22" s="85"/>
      <c r="F22" s="85"/>
      <c r="G22" s="85"/>
    </row>
    <row r="23" spans="5:8" x14ac:dyDescent="0.25">
      <c r="E23" s="85"/>
      <c r="F23" s="85"/>
      <c r="G23" s="85"/>
    </row>
    <row r="24" spans="5:8" x14ac:dyDescent="0.25">
      <c r="E24" s="85"/>
      <c r="F24" s="85"/>
      <c r="G24" s="85"/>
    </row>
    <row r="25" spans="5:8" x14ac:dyDescent="0.25">
      <c r="E25" s="85"/>
      <c r="F25" s="85"/>
      <c r="G25" s="85"/>
    </row>
    <row r="26" spans="5:8" x14ac:dyDescent="0.25">
      <c r="E26" s="85"/>
      <c r="F26" s="85"/>
      <c r="G26" s="85"/>
    </row>
    <row r="27" spans="5:8" x14ac:dyDescent="0.25">
      <c r="F27" s="85"/>
      <c r="G27" s="85"/>
    </row>
    <row r="28" spans="5:8" x14ac:dyDescent="0.25">
      <c r="E28" s="85"/>
      <c r="F28" s="85"/>
      <c r="G28" s="85"/>
    </row>
    <row r="29" spans="5:8" x14ac:dyDescent="0.25">
      <c r="E29" s="85"/>
      <c r="F29" s="85"/>
      <c r="G29" s="85"/>
    </row>
    <row r="30" spans="5:8" x14ac:dyDescent="0.25">
      <c r="E30" s="85"/>
      <c r="F30" s="85"/>
      <c r="G30" s="85"/>
    </row>
    <row r="31" spans="5:8" x14ac:dyDescent="0.25">
      <c r="E31" s="85"/>
      <c r="G31" s="86"/>
    </row>
    <row r="32" spans="5:8" x14ac:dyDescent="0.25">
      <c r="F32" s="85"/>
    </row>
    <row r="33" spans="5:7" x14ac:dyDescent="0.25">
      <c r="F33" s="85"/>
    </row>
    <row r="34" spans="5:7" x14ac:dyDescent="0.25">
      <c r="F34" s="85"/>
    </row>
    <row r="36" spans="5:7" x14ac:dyDescent="0.25">
      <c r="F36" s="86"/>
    </row>
    <row r="37" spans="5:7" x14ac:dyDescent="0.25">
      <c r="E37" s="86"/>
      <c r="F37" s="86"/>
    </row>
    <row r="38" spans="5:7" x14ac:dyDescent="0.25">
      <c r="G38" t="s">
        <v>101</v>
      </c>
    </row>
  </sheetData>
  <mergeCells count="13">
    <mergeCell ref="F21:H21"/>
    <mergeCell ref="F15:H15"/>
    <mergeCell ref="A1:E1"/>
    <mergeCell ref="A3:H3"/>
    <mergeCell ref="A4:H4"/>
    <mergeCell ref="A5:A6"/>
    <mergeCell ref="B5:B6"/>
    <mergeCell ref="C5:E5"/>
    <mergeCell ref="F5:G5"/>
    <mergeCell ref="H5:H6"/>
    <mergeCell ref="A11:B11"/>
    <mergeCell ref="A13:H13"/>
    <mergeCell ref="F14:H14"/>
  </mergeCells>
  <pageMargins left="0.7" right="0.44" top="0.75" bottom="0.75" header="0.32"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Biểu 01</vt:lpstr>
      <vt:lpstr>Biểu2DVC</vt:lpstr>
      <vt:lpstr>Biểu3BCCI</vt:lpstr>
      <vt:lpstr>Biểu 01QH</vt:lpstr>
      <vt:lpstr>Biểu 01BS</vt:lpstr>
      <vt:lpstr>Biểu 01TL</vt:lpstr>
      <vt:lpstr>Biểu 04 Phí</vt:lpstr>
      <vt:lpstr>'Biểu 01BS'!Print_Titles</vt:lpstr>
      <vt:lpstr>'Biểu 01QH'!Print_Titles</vt:lpstr>
      <vt:lpstr>'Biểu 01TL'!Print_Titles</vt:lpstr>
      <vt:lpstr>Biểu2DVC!Print_Titles</vt:lpstr>
      <vt:lpstr>Biểu3BCCI!Print_Titles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Admin</cp:lastModifiedBy>
  <cp:lastPrinted>2023-10-16T02:49:52Z</cp:lastPrinted>
  <dcterms:created xsi:type="dcterms:W3CDTF">2018-01-23T03:00:28Z</dcterms:created>
  <dcterms:modified xsi:type="dcterms:W3CDTF">2024-04-15T00:48:56Z</dcterms:modified>
</cp:coreProperties>
</file>